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975" yWindow="45" windowWidth="12390" windowHeight="12615" tabRatio="912" activeTab="0"/>
  </bookViews>
  <sheets>
    <sheet name="PRES. AUDITORIO RQ 05 jul LICIT" sheetId="1" r:id="rId1"/>
    <sheet name="Hoja1" sheetId="2" r:id="rId2"/>
    <sheet name="Hoja2" sheetId="3" r:id="rId3"/>
    <sheet name="Hoja3" sheetId="4" r:id="rId4"/>
  </sheets>
  <externalReferences>
    <externalReference r:id="rId7"/>
  </externalReferences>
  <definedNames>
    <definedName name="_xlnm.Print_Area" localSheetId="0">'PRES. AUDITORIO RQ 05 jul LICIT'!$B$9:$H$139</definedName>
    <definedName name="PVIOL" localSheetId="0">#REF!</definedName>
    <definedName name="PVIOL">#REF!</definedName>
    <definedName name="_xlnm.Print_Titles" localSheetId="0">'PRES. AUDITORIO RQ 05 jul LICIT'!$1:$9</definedName>
  </definedNames>
  <calcPr fullCalcOnLoad="1"/>
</workbook>
</file>

<file path=xl/sharedStrings.xml><?xml version="1.0" encoding="utf-8"?>
<sst xmlns="http://schemas.openxmlformats.org/spreadsheetml/2006/main" count="364" uniqueCount="260">
  <si>
    <t>IMPORTE</t>
  </si>
  <si>
    <t>CLAVE</t>
  </si>
  <si>
    <t>UNIDAD</t>
  </si>
  <si>
    <t>CONCEPTO</t>
  </si>
  <si>
    <t>TOTAL</t>
  </si>
  <si>
    <t>PZA</t>
  </si>
  <si>
    <t>CANTIDAD</t>
  </si>
  <si>
    <t>ML</t>
  </si>
  <si>
    <t>M3</t>
  </si>
  <si>
    <t>M2</t>
  </si>
  <si>
    <t>SAL</t>
  </si>
  <si>
    <t>KG</t>
  </si>
  <si>
    <t>CIM1001</t>
  </si>
  <si>
    <t>CIM1002</t>
  </si>
  <si>
    <t>CIM1003</t>
  </si>
  <si>
    <t>CIM1005</t>
  </si>
  <si>
    <t>CIM1006</t>
  </si>
  <si>
    <t>CAPITULO 01. CIMENTACION</t>
  </si>
  <si>
    <t>CIM1000</t>
  </si>
  <si>
    <t>CIM1004</t>
  </si>
  <si>
    <t>PLANTILLA DE CONCRETO HECHO EN OBRA F´C=100KG/CM2 DE 6 CM DE ESPESOR, INCLUYE; VACIADO, HERRAMIENTA, MATERIAL Y MANO DE OBRA.</t>
  </si>
  <si>
    <t>PLANTILLA DE CONCRETO HECHO EN OBRA F´C=100KG/CM2 DE 8 CM DE ESPESOR, INCLUYE; VACIADO, HERRAMIENTA, MATERIAL Y MANO DE OBRA.</t>
  </si>
  <si>
    <t>CIM1007</t>
  </si>
  <si>
    <t>CIM1008</t>
  </si>
  <si>
    <t>CIM1009</t>
  </si>
  <si>
    <t>CIM1010</t>
  </si>
  <si>
    <t>CIMBRA PARA CIMENTACIÓN CON MADERA DE PINO DE 3A. ACABADO COMÚN, INCLUYE: CIMBRADO Y DESCIMBRADO.</t>
  </si>
  <si>
    <t>CIM1011</t>
  </si>
  <si>
    <t>CONCRETO PREMEZCLADO F'C=250 KG/CM2 EN CIMENTACIÓN T.M.A. 3/4", REVENIMIENTO DE 14+- 2 CMS.,  INCLUYE; COLOCADO, VIBRADO Y CURADO, PRUEBAS DE LABORATORIO (1 MUESTRA DE 3 CILINDROS POR CADA 6 M3)</t>
  </si>
  <si>
    <t>CIM1012</t>
  </si>
  <si>
    <t>CIM1013</t>
  </si>
  <si>
    <t>CIM1015</t>
  </si>
  <si>
    <t>EST2000</t>
  </si>
  <si>
    <t>EST2001</t>
  </si>
  <si>
    <t>EST2002</t>
  </si>
  <si>
    <t>EST2003</t>
  </si>
  <si>
    <t>EST2004</t>
  </si>
  <si>
    <t>EST2005</t>
  </si>
  <si>
    <t>EST2006</t>
  </si>
  <si>
    <t>EST2007</t>
  </si>
  <si>
    <t>EST2008</t>
  </si>
  <si>
    <t>EST2009</t>
  </si>
  <si>
    <t>EST2010</t>
  </si>
  <si>
    <t>TOTAL ESTRUCTURAS</t>
  </si>
  <si>
    <t>CAPITULO 3. ALBAÑILERIA Y ACABADOS</t>
  </si>
  <si>
    <t>ALB3001</t>
  </si>
  <si>
    <t>ALB3002</t>
  </si>
  <si>
    <t>ALB3003</t>
  </si>
  <si>
    <t>ALB3004</t>
  </si>
  <si>
    <t>ALB3005</t>
  </si>
  <si>
    <t>ALB3006</t>
  </si>
  <si>
    <t>ALB3007</t>
  </si>
  <si>
    <t>ALB3008</t>
  </si>
  <si>
    <t>ALB3009</t>
  </si>
  <si>
    <t>ALB3010</t>
  </si>
  <si>
    <t>ALB3011</t>
  </si>
  <si>
    <t>ALB3012</t>
  </si>
  <si>
    <t>ALB3013</t>
  </si>
  <si>
    <t>ALB3014</t>
  </si>
  <si>
    <t>ALB3015</t>
  </si>
  <si>
    <t>ALB3016</t>
  </si>
  <si>
    <t>ALB3017</t>
  </si>
  <si>
    <t>ALB3018</t>
  </si>
  <si>
    <t>ALB3019</t>
  </si>
  <si>
    <t>ALB3020</t>
  </si>
  <si>
    <t>ALB3021</t>
  </si>
  <si>
    <t>ALB3022</t>
  </si>
  <si>
    <t>ALB3023</t>
  </si>
  <si>
    <t>ALB3024</t>
  </si>
  <si>
    <t>ALB3025</t>
  </si>
  <si>
    <t>ALB3026</t>
  </si>
  <si>
    <t>ALB3027</t>
  </si>
  <si>
    <t>ALB3028</t>
  </si>
  <si>
    <t>ALB3029</t>
  </si>
  <si>
    <t>REGISTRO INTERIOR PARA EL SISTEMA DE RED DE DATOS DE 60 X 80 X 80 CMS. DE ALTURA, MEDIDAS INTERIORES , HECHO CON TABIQUE DE CEMENTO, TIPO PESADO DE 10X14X28 CMS. PLANTILLA DE CONCRETO SIMPLE, APLANADO INTERIOR CON MORTERO CEMENTO-ARENA PROP. 1:5, FIRME DE CONCRETO F'C=100 KG/CM2 DE 8 CM., TAPA HECHA CON MARCO Y CONTRAMARCO DE ANGULO DE 1"X1"X3/16, Y COLADA CON CONCRETO SIMPLE, LISTA PARA RECIBIR LOSETA DE CERAMICA ANTIDERRAPANTE, VER DETALLE EN PLANO DE ACABADOS, INCLUYE: MATERIAL, MANO DE OBRA, HERRAMIENTA Y LIMPIEZA DEL AREA DE TRABAJO</t>
  </si>
  <si>
    <t>ALB3030</t>
  </si>
  <si>
    <t>REGISTRO INTERIOR PARA EL SISTEMA DE RED DE DATOS DE 40 X 60 X 60 CMS. DE ALTURA, MEDIDAS INTERIORES , HECHO CON TABIQUE DE CEMENTO, TIPO PESADO DE 10X14X28 CMS. PLANTILLA DE CONCRETO SIMPLE, APLANADO INTERIOR CON MORTERO CEMENTO-ARENA PROP. 1:5, FIRME DE CONCRETO F'C=100 KG/CM2 DE 8 CM., TAPA HECHA CON MARCO Y CONTRAMARCO DE ANGULO DE 1"X1"X3/16, Y COLADA CON CONCRETO SIMPLE, LISTA PARA RECIBIR LOSETA DE CERAMICA ANTIDERRAPANTE, VER DETALLE EN PLANO DE ACABADOS, INCLUYE: MATERIAL, MANO DE OBRA, HERRAMIENTA Y LIMPIEZA DEL AREA DE TRABAJO</t>
  </si>
  <si>
    <t>REGISTRO TIPO BANCA EN EXTERIOR DE 60 X 60 X 80 CM. (MEDIDAS INTERIORES) CON TABIQUE BLANCO TIPO PESADO DE 10 X 14 X 28 CM. DE 14 CMS. DE ESPESOR, JUNTEADO CON MEZCLA CEMENTO-ARENA PROP. 1:5, PLANTILLA DE CONCRETO SIMPLE, APLANADO FINO INTERIOR Y ACABADO COMUN EN EXTERIOR, CAMA DE GRAVA DE 7 CM., TAPA DE CONCRETO SIMPLE F'C= 100 KG/CM2, DE 7 CMS. DE ESPESOR, REFORZADO CON MALLA ELECTROSOLDADA 10-10/6-6, ACABADO RAYADO</t>
  </si>
  <si>
    <t>REGISTRO TIPO BANCA EN EXTERIOR PARA RED DE DATOS DE 80 X 80 X 80 CM. (MEDIDAS INTERIORES) CON TABIQUE BLANCO TIPO PESADO DE 10 X 14 X 28 CM. DE 14 CMS. DE ESPESOR, JUNTEADO CON MEZCLA CEMENTO-ARENA PROP. 1:5, FIRME DE CONCRETO F'C=100 KG/CM2 DE 8 CM., PLANTILLA DE CONCRETO SIMPLE, APLANADO FINO INTERIOR Y ACABADO COMUN EN EXTERIOR, TAPA DE CONCRETO SIMPLE F'C= 100 KG/CM2, DE 7 CMS. DE ESPESOR, REFORZADO CON MALLA ELECTROSOLDADA 10-10/6-6, ACABADO RAYADO</t>
  </si>
  <si>
    <t>TOTAL ALBAÑILERIA Y ACABADOS</t>
  </si>
  <si>
    <t>CAPITULO 5 INSTALACIONES</t>
  </si>
  <si>
    <t>A) ELECTRICA</t>
  </si>
  <si>
    <t>INS5000</t>
  </si>
  <si>
    <t>INS5001</t>
  </si>
  <si>
    <t>INS5002</t>
  </si>
  <si>
    <t>INS5004</t>
  </si>
  <si>
    <t>INS5005</t>
  </si>
  <si>
    <t>INS5006</t>
  </si>
  <si>
    <t>INS5007</t>
  </si>
  <si>
    <t>INS5008</t>
  </si>
  <si>
    <t>SUMINISTRO, COLOCACION DE INTERRUPTOR TERMOMAGNETICO DE 1 POLO TIPO QO DE 1X15 Y 1X30 AMP. INCL. MATERIALES, MANO DE OBRA, CONEXIONES Y PRUEBAS.</t>
  </si>
  <si>
    <t>INS5009</t>
  </si>
  <si>
    <t>INS5010</t>
  </si>
  <si>
    <t>INS5011</t>
  </si>
  <si>
    <t>SUMINISTRO Y COLOCACION DE TUBO PVC USO PESADO DE 75 MM. DE DIAMETRO A 50 CM. SOBRE NIVEL DE PISO TERMINADO, INCL. RANURAS, MATERIALES, MANO DE OBRA Y HERRAMIENTA</t>
  </si>
  <si>
    <t>C) HIDROSANITARIA</t>
  </si>
  <si>
    <t>INS5015</t>
  </si>
  <si>
    <t>SALIDA SANITARIA CON TUBO DE PVC SANIT. REFORZADO, INCLUYE; CONEXIONES, TUBERIA DE PVC 4" Y 2", HERRAJES LOS NECESARIOS Y DEMAS MATERIALES, HERRAMIENTA, MANO DE OBRA, PRUEBAS Y TODO LO NECESARIO PARA SU BUEN FUNCIONAMIENTO. LIMPIEZA DEL AREA DE TRABAJO.</t>
  </si>
  <si>
    <t>SAL.</t>
  </si>
  <si>
    <t>INS5017</t>
  </si>
  <si>
    <t>INS5018</t>
  </si>
  <si>
    <t>INS5019</t>
  </si>
  <si>
    <t>INS5020</t>
  </si>
  <si>
    <t>INS5021</t>
  </si>
  <si>
    <t>SUMINISTRO Y COLOCACION DE TUBO PVC SANITARIO REFORZADO. DE 100 MM., INCLUYE: COPLES, CODOS 45° Y 90°, YEES, TEES, EXCAVACION, CAMA DE ARENA, RELLENO Y COMPACTACION, CONEXIONES, MATERIALES, HERRAMIENTAS Y MANO DE OBRA</t>
  </si>
  <si>
    <t>TOTAL CONTRATO</t>
  </si>
  <si>
    <t>PRESUPUESTO DE OBRA</t>
  </si>
  <si>
    <r>
      <t>PROGRAMA</t>
    </r>
    <r>
      <rPr>
        <b/>
        <sz val="7"/>
        <rFont val="Futura Lt BT"/>
        <family val="2"/>
      </rPr>
      <t xml:space="preserve">:  </t>
    </r>
    <r>
      <rPr>
        <b/>
        <u val="single"/>
        <sz val="7"/>
        <rFont val="Arial"/>
        <family val="2"/>
      </rPr>
      <t>SJ INFRAESTRUCTURA EDUCATIVA</t>
    </r>
  </si>
  <si>
    <r>
      <t>SUBPROGRAMA</t>
    </r>
    <r>
      <rPr>
        <sz val="7"/>
        <rFont val="Arial"/>
        <family val="2"/>
      </rPr>
      <t xml:space="preserve">: </t>
    </r>
    <r>
      <rPr>
        <b/>
        <u val="single"/>
        <sz val="7"/>
        <rFont val="Arial"/>
        <family val="2"/>
      </rPr>
      <t>02 CONSTRUCCION</t>
    </r>
  </si>
  <si>
    <r>
      <t>REGION:</t>
    </r>
    <r>
      <rPr>
        <b/>
        <sz val="7"/>
        <rFont val="Futura Lt BT"/>
        <family val="2"/>
      </rPr>
      <t xml:space="preserve"> </t>
    </r>
    <r>
      <rPr>
        <b/>
        <sz val="7"/>
        <rFont val="Arial"/>
        <family val="2"/>
      </rPr>
      <t xml:space="preserve"> </t>
    </r>
    <r>
      <rPr>
        <b/>
        <u val="single"/>
        <sz val="7"/>
        <rFont val="Arial"/>
        <family val="2"/>
      </rPr>
      <t>007 SIERRA SUR</t>
    </r>
  </si>
  <si>
    <r>
      <t>DISTRITO:</t>
    </r>
    <r>
      <rPr>
        <b/>
        <sz val="7"/>
        <rFont val="Futura Lt BT"/>
        <family val="2"/>
      </rPr>
      <t xml:space="preserve"> </t>
    </r>
    <r>
      <rPr>
        <b/>
        <u val="single"/>
        <sz val="7"/>
        <rFont val="Arial"/>
        <family val="2"/>
      </rPr>
      <t xml:space="preserve"> 026.- MIAHUATLAN DE PORFIRIO DIAZ</t>
    </r>
  </si>
  <si>
    <r>
      <t>MUNICIPIO</t>
    </r>
    <r>
      <rPr>
        <b/>
        <sz val="7"/>
        <rFont val="Futura Lt BT"/>
        <family val="2"/>
      </rPr>
      <t xml:space="preserve">: </t>
    </r>
    <r>
      <rPr>
        <b/>
        <sz val="7"/>
        <rFont val="Arial"/>
        <family val="2"/>
      </rPr>
      <t xml:space="preserve"> </t>
    </r>
    <r>
      <rPr>
        <b/>
        <u val="single"/>
        <sz val="7"/>
        <rFont val="Arial"/>
        <family val="2"/>
      </rPr>
      <t>059.- MIAHUATLAN DE PORFIRIO DIAZ</t>
    </r>
  </si>
  <si>
    <r>
      <t>LOCALIDAD:</t>
    </r>
    <r>
      <rPr>
        <b/>
        <sz val="7"/>
        <rFont val="Futura Lt BT"/>
        <family val="2"/>
      </rPr>
      <t xml:space="preserve"> </t>
    </r>
    <r>
      <rPr>
        <b/>
        <u val="single"/>
        <sz val="7"/>
        <rFont val="Arial"/>
        <family val="2"/>
      </rPr>
      <t xml:space="preserve"> 001.- MIAHUATLAN DE PORFIRIO DIAZ</t>
    </r>
  </si>
  <si>
    <t>PRECIO</t>
  </si>
  <si>
    <t>CIM1016</t>
  </si>
  <si>
    <r>
      <t>NOMBRE DEL PROYECTO</t>
    </r>
    <r>
      <rPr>
        <sz val="7"/>
        <rFont val="Arial"/>
        <family val="2"/>
      </rPr>
      <t>:</t>
    </r>
    <r>
      <rPr>
        <b/>
        <sz val="7"/>
        <rFont val="Arial"/>
        <family val="2"/>
      </rPr>
      <t xml:space="preserve">  </t>
    </r>
    <r>
      <rPr>
        <b/>
        <u val="single"/>
        <sz val="7"/>
        <rFont val="Arial"/>
        <family val="2"/>
      </rPr>
      <t>CONSTRUCCION DE UN AUDITORIO UNIVERSITARIO</t>
    </r>
  </si>
  <si>
    <t>SALIDA HIDRAULICA, PARA WC, (FLUXOMETRO) CON TUBERIA DE COBRE TIPO "M" DE 1 1/2" (38 MM), INCLUYE; EXCAVACIONES, RANURAS, RESANES, CONEXIÓNES, MATERIALES  MENORES, HERAMIENTA, MANO DE OBRA, PRUEBAS Y TODO LO NECESARIO PARA SU BUEN FUNCIONAMIENTO. LIMPIEZA DEL AREA DE TRABAJO.</t>
  </si>
  <si>
    <t>16 % IVA</t>
  </si>
  <si>
    <t>EST2011</t>
  </si>
  <si>
    <t>PZAS</t>
  </si>
  <si>
    <t>JUEGOS</t>
  </si>
  <si>
    <t>REGISTRO  HIDRAULICO  DE  80  X  80 X 80 CM. (MEDIDAS INTERIORES) CON TABIQUE BLANCO TIPO PESADO DE 10 X 14 X 28 CM. DE 14 CMS. DE ESPESOR, JUNTEADO CON MEZCLA CEMENTO-ARENA PROP. 1:5, PLANTILLA DE CONCRETO SIMPLE, PISO DE CONCRETO F'C=100 KG/CM2 DE 8 CM. ACABADO PULIDO, APLANADO PULIDO INTERIOR Y ACABADO COMUN EN EXTERIOR, TAPA HECHA CON MARCO Y CONTRAMARCO DE ANGULO, TIPO COMERCIAL, Y COLADA CON CONCRETO SIMPLE, ACABADO RAYADO, VER DETALLE EN PLANO DE ACABADOS, INCLUYE: MATERIAL, MANO DE OBRA, HERRAMIENTA Y LIMPIEZA DEL AREA DE TRABAJO</t>
  </si>
  <si>
    <t>REGISTRO  SANITARIO  60  X 40 X 80 CM. (MEDIDAS INTERIORES) CON TABIQUE BLANCO TIPO PESADO DE 10 X 14 X 28 CM. DE 14 CMS. DE ESPESOR, JUNTEADO CON MEZCLA CEMENTO-ARENA PROP. 1:5, PLANTILLA DE CONCRETO SIMPLE, PISO CON MEDIA CAÑA DE CONCRETO F'C=100 KG/CM2 DE 8 CM. ACABADO PULIDO, APLANADO PULIDO INTERIOR Y ACABADO COMUN EN EXTERIOR, TAPA HECHA CON MARCO Y CONTRAMARCO DE ANGULO DE 1"X1"X3/16, Y COLADA CON CONCRETO SIMPLE, ACABADO RAYADO, VER DETALLE EN PLANO DE ACABADOS, INCLUYE: MATERIAL, MANO DE OBRA, HERRAMIENTA Y LIMPIEZA DEL AREA DE TRABAJO</t>
  </si>
  <si>
    <t>SALIDA DE CONTACTO EN PLANTA BAJA Y ALTA, CON CAJA DE REGISTRO GALVANIZADA Y TUBO CONDUIT PVC TIPO PESADO DE 13, 19, 25 MM.,  INCLUYE; CURVAS, CONECTOR, GUIA CON ALAMBRE GALVANIZADO, EXCAVACION, RELLENO, RANURAS, RESANES, PRUEBAS, Y TODO LO NECESARIO PARA SU BUEN FUNCIONAMIENTO, NO INCLUIR CABLES.</t>
  </si>
  <si>
    <t>SUMINISTRO Y COLOCACION DE TUBO CONDUIT TIPO PESADO DE 51 MM., INCLUYE; CURVAS, EXCAVACION, CAMA DE ARENA, RELLENO Y COMPACTACION, RANURAS, RESANES, MATERIAL Y MANO DE OBRA.</t>
  </si>
  <si>
    <t>SALIDA HIDRAULICA, PARA LAVABOS, MINGITORIOS, WC Y REGADERA, CON TUBERIA DE COBRE TIPO "M" DE 1/2" Y 3/4", INCLUYE; EXCAVACIONES, RANURAS, RESANES, CONEXIÓNES, MATERIALES  MENORES, HERAMIENTA, MANO DE OBRA, PRUEBAS Y TODO LO NECESARIO PARA SU BUEN FUNCIONAMIENTO. LIMPIEZA DEL AREA DE TRABAJO.</t>
  </si>
  <si>
    <t>TUBO DE VENTILACIÓN DE 8 M. DE ALTURA, PARA LINEA SANITARIA CON CONEXIONES (CODOS, COPLES), Y TUBO DE PVC SANITARIO (ANGER) DE 2" HASTA 35 CM SOBRE NIVEL DE AZOTEA, INCLUYE; CASTILLO (ARMEX) NO ESTRUCTURAL DE 15X15 CMS. CONCRETO F´C= 200 KG/CM2, Y CIMBRADO COMUN, MATERIALES MENORES, HERRAMIENTA, MANO DE OBRA Y PRUEBAS. TRABAJO TERMINADO.</t>
  </si>
  <si>
    <t>SUMINISTRO Y COLOCACION DE CENTRO DE CARGA CAT. QO320L125G, MCA, SQUARE D, CON ZAPATAS PRINCIPALES MCA, SQUARE D, CON FRENTE TIPO EMPOTRAR CAT. QOC30UF CARGA INST. 25920 W.  INCLUYE: RANURAS, COLOCACION Y AMACIZADO, REFORZAR EL APLANADO CON MALLA ORNAMENTA, CONEXIONES Y PRUEBAS, MANO DE OBRA Y TODO LO NECESARIO PARA SU BUEN FUNCIONAMIENTO.</t>
  </si>
  <si>
    <t>SUMINISTRO Y COLOCACION DE CENTRO DE CARGA CAT. QO320L125G, MCA, SQUARE D, CON ZAPATAS PRINCIPALES MCA, SQUARE D, CON FRENTE TIPO EMPOTRAR CAT. QOC30UF CARGA INST. 13428 W.  INCLUYE: RANURAS, COLOCACION Y AMACIZADO, REFORZAR EL APLANADO CON MALLA ORNAMENTA, CONEXIONES Y PRUEBAS, MANO DE OBRA Y TODO LO NECESARIO PARA SU BUEN FUNCIONAMIENTO.</t>
  </si>
  <si>
    <t xml:space="preserve">APAGADOR EN PLANTA BAJA Y ALTA, CON CAJA DE REGISTRO GALVANIZADA Y TUBO CONDUIT PVC TIPO PESADO DE 13 Y 19 MM.,  INCLUYE; CURVAS, CONECTOR, GUIA CON ALAMBRE GALVANIZADO, RANURAS, RESANES, PRUEBAS, Y TODO LO NECESARIO PARA SU BUEN FUNCIONAMIENTO, NO INCLUIR CABLES. </t>
  </si>
  <si>
    <t xml:space="preserve">SUMINISTRO Y TENDIDO  DE TUBO CONDUIT PVC PESADO DE 38 MM, INCLUYE;  CODOS, CURVAS, TRAZO, EXCAVACION, RANURAS, RELLENOS, COMPACTACION, CONEXIONES Y SALIDAS A CAJAS DE REGISTROS DE 2", LOCALIZADOS EN LA PLANTA ALTA. </t>
  </si>
  <si>
    <t>SUMINISTRO Y COLOCACION DE COLADERA DE PISO HELVEX 24, EN PLANTA BAJA Y ALTA, INCLUYE; CONEXIONES, MATERIALES MENORES, HERRAMIENTA, MANO DE OBRA Y PRUEBAS. TRABAJO TERMINADO.</t>
  </si>
  <si>
    <t>SUMINISTRO Y COLOCACION DE TUBO DE COBRE RIGIDO DE 50 MM. DE DIAMETRO TIPO "M", INCLUYE; CONEXIONES, TRAZO, CORTE, LIJADO, DESPERDICIOS, FIJACION, NIVELACION, SOLDADURA, EXCAVACION, RELLENO, Y TODO LO NECESARIO PARA SU INSTALACION</t>
  </si>
  <si>
    <t>SUMINISTRO Y COLOCACION DE TUBO DE COBRE RIGIDO DE 25 MM. DE DIAMETRO TIPO "M", INCLUYE; CONEXIONES, TRAZO, CORTE, LIJADO, DESPERDICIOS, FIJACION, NIVELACION, SOLDADURA, EXCAVACION, RELLENO, Y TODO LO NECESARIO PARA SU INSTALACION</t>
  </si>
  <si>
    <t>SUMINISTRO Y COLOCACION DE VALVULA DE COMPUERTA DE BRONCE DE 38 MM. DE DIAMETRO; INCLUYE; TRAZO, PRESENTACION, ALINEACION, NIVELACION, TRABAJO TERMINADO</t>
  </si>
  <si>
    <t>SUMINISTRO Y COLOCACION DE TINACO VERTICAL, ROTOPLAS, COLOR A ESCOGER EN OBRA, DE 1100 LTS. CUALQUIER NIVEL.</t>
  </si>
  <si>
    <t>SUMINISTRO Y COLOCACION DE TUBO DE COBRE RIGIDO DE 38 MM. DE DIAMETRO TIPO "M", INCLUYE; CONEXIONES, TRAZO, CORTE, LIJADO, DESPERDICIOS, FIJACION, NIVELACION, SOLDADURA, EXCAVACION, RELLENO, Y TODO LO NECESARIO PARA SU INSTALACION</t>
  </si>
  <si>
    <t>SALIDA DE ALUMBRADO EN FALSO PLAFON (PANEL DE YESO DE 13 MM.), CON CAJA DE REGISTRO GALVANIZADA Y TUBO CONDUIT GALV. USO LIGERO DE  13, 19, 25 MM., INCLUYE; CURVAS, CONECTOR, GUIA CON ALAMBRE GALVANIZADO, PRUEBAS, Y TODO LO NECESARIO PARA SU BUEN FUNCIONAMIENTO, NO INCLUIR CABLES.</t>
  </si>
  <si>
    <t>SALIDA DE ALUMBRADO EN MURO, PISO, Y LOSA MACIZA EN PLANTA BAJA Y ALTA, CON CAJA DE REGISTRO GALVANIZADA Y TUBO CONDUIT PVC TIPO PESADO DE 13, 19, 25 MM., INCLUYE; RANURAS, RESANES, CURVAS, CONECTOR, GUIA CON ALAMBRE GALVANIZADO, PRUEBAS, Y TODO LO NECESARIO PARA SU BUEN FUNCIONAMIENTO, NO INCLUIR CABLES.</t>
  </si>
  <si>
    <t xml:space="preserve">SALIDA DE CONTACTO EN PISO, EN LA PLANTA BAJA, INCLUYE: CAJA  DE REGISTRO GALVANIZADA DE 13, 19, 25 MM., TUBO CONDUIT PVC USO PESADO DE 13, 19 Y 25 MM. CODOS, CURVAS, GUIA CON ALAMBRE GALVANIZADO, (VER PLANO  ELECTRICO) Y TODO LO NECESARIO PARA SU CORRECTO FUNCIONAMIENTO., NO INCLUIR CABLES. </t>
  </si>
  <si>
    <t>SALIDA DE CAMARAS DE SEGURIDAD, CON CAJA DE REGISTRO GALVANIZADA DE 19 MM.,  TUBO CONDUIT PVC USO PESADO DE 19 MM,  SOBRETAPA DE 19 MM.,  VER PLANO Y ESPECIFICACIONES, INCLUYE; RANURAS, RESANES, GUIADO CON ALAMBRE GALVANIZADO, Y TODO LO NECESARIO PARA SU PARA SU CORRECTA EJECUCION.</t>
  </si>
  <si>
    <t>SALIDA PARA EL SISTEMA DE ALARMAS (SENSORES, TECLADO, CONTACTO MAGNETICO, PANEL DE CONTROL, BOCINA), CON CAJA DE REGISTRO GALVANIZADA DE 13 MM.,  TUBO CONDUIT GALV. USO LIGERO DE 13 MM,, VER PLANO Y ESPECIFICACIONES, INCLUYE; RANURAS, RESANES, SOBRETAPA DE 13 MM., GUIADO CON ALAMBRE GALVANIZADO, Y TODO LO NECESARIO PARA SU CORRECTA EJECUCION.</t>
  </si>
  <si>
    <t>SALIDA O REGISTRO PARA RED DE CONDUCCIÓN DE DATOS, EN PISO Y MURO, A 40 CM. SOBRE NPT, CON CAJA DE REGISTRO GALVANIZADA DE 13, 19 Y 25 MM., SOBRETAPA DE 19 MM., TUBO CONDUIT PVC USO PESADO DE 13, 19 Y 25 MM., CODOS, CURVAS, INCLUYE; EXCAVACIONES, RANURAS, RESANES Y LO NECESARIO PARA SU CORRECTO FUNCIONAMIENTO.</t>
  </si>
  <si>
    <t>SALIDA DE AUDIO Y VIDEO  (BOCINAS  Y MICROFONOS) POR MURO Y FALSO PLAFON, CON TUBO CONDUIT USO PESADO  DE 19, 25, 38  Y 50 MM., CAJA DE REGISTRO GALVANIZADO  DE 19, 25 MM., INCLUYE; EXCAVACIONES, RANURAS, RESANES, CODOS, SOBRETAPAS GALV. Y TODO LO NECESARIO PARA SU CORRECTA EJECUCION.</t>
  </si>
  <si>
    <t>SALIDA DE VOZ  Y DATOS (CAÑON), POR MURO Y FALSO PLAFON, CON TUBO CONDUIT PVC TIPO PESADO DE 75 MM., CAJA DE REGISTRO GALVANIZADO  DE 75 MM., INCL. CURVAS, TAPAS, SOBRETAPAS GALV. Y TODO LO NECESARIO PARA SU CORRECTA EJECUCION.</t>
  </si>
  <si>
    <t>SALIDA DE CONTACTO POR FALSO PLAFON Y MURO (CAÑON, TELON  Y PANTALLA), CON CAJA DE REGISTRO GALVANIZADA Y TUBO CONDUIT PVC TIPO PESADO DE 13, 19, 25 MM.,  INCLUYE; CURVAS, CONECTOR, GUIA CON ALAMBRE GALVANIZADO, EXCAVACION, RELLENO, RANURAS, RESANES, PRUEBAS, Y TODO LO NECESARIO PARA SU BUEN FUNCIONAMIENTO, NO INCLUIR CABLES.</t>
  </si>
  <si>
    <t>SUMINISTRO Y TENDIDO  DE TUBO CONDUIT PVC PESADO 100 MM, PARA RED DE FIBRA OPTICA, INCLUYE;  CODOS, CURVAS, TRAZO, EXCAVACION, RANURAS, RELLENOS Y COMPACTACION, CONEXIONES Y LO NECESARIO PARA SU CORRECTA EJECUCION.</t>
  </si>
  <si>
    <t>LIMPIEZA TRAZO Y NIVELACIÓN DEL TERRENO PARA ÁREA DE EXCAVACIÓN EN CAJÓN, Y ÁREA DE EXCAVACIÓN EN CEPAS.</t>
  </si>
  <si>
    <t>SUMINISTRO Y RELLENO DE MATERIAL INERTE TRAÍDO DE BANCO, CALIDAD SUB BASE, COMPACTADO CON RODILLO VIBRO COMPACTADOR CON CAPACIDAD DE 12 TON. Y AGUA, EN CAPAS DE 30 CM DE ESPESOR. AL 90% DE SU P.V.S., INCLUYE: ACARREOS DENTRO DE OBRA, EXTRACCIÓN DE 8 MUESTRAS DE LA COMPACIDAD PARA PRESENTAR PRUEBAS DE LABORATORIO.</t>
  </si>
  <si>
    <t>EXCAVACIÓN EN CEPAS POR MEDIOS MECÁNICOS EN TERRENO TIPO "B", PROFUNDIDAD INDICADA EN OBRA, INCLUYE: AFINE DE TALUD, TRASPALEO, ACARREO DEL MATERIAL PRODUCTO DE LA EXCAVACIÓN DENTRO DE LA OBRA POR LOS MEDIOS NECESARIOS.</t>
  </si>
  <si>
    <t>SUMINISTRO, RELLENO Y COMPACTACIÓN DE MATERIAL DE BANCO EN CEPAS, CON BAILARINA Y AGUA, EN CAPAS DE 20 CM. DE ESPESOR, AL 90% DE SU P.V.S. INCLUYE: MATERIAL, MANO DE OBRA, EQUIPO Y HERRAMIENTA, PRUEBAS DE LABORATORIO, TRASPALEO, ACARREOS DENTRO DE LA OBRA, Y LO NECESARIO PARA SU CORRECTA EJECUCIÓN.</t>
  </si>
  <si>
    <t>ACERO DE REFUERZO DIAM. #2 (ALAMBRÓN) FY=2530 KG/CM2 INCLUYENDO LOS TRASLAPES, SILLETAS, GANCHOS, ESCUADRAS Y DESPERDICIOS NECESARIOS, Y  SUMINISTRO, HABILITADO, ARMADO.</t>
  </si>
  <si>
    <t>ACERO REFUERZO EN CIMENTACIÓN, DIAM. #3 FY=4200 KG/CM2 INCLUYENDO LOS TRASLAPES, SILLETAS, GANCHOS, ESCUADRAS Y DESPERDICIOS NECESARIOS, Y  SUMINISTRO, HABILITADO,  ARMADO, PRUEBAS DE LABORATORIO.</t>
  </si>
  <si>
    <t>ACERO REFUERZO EN CIMENTACIÓN, DIAM. #4 FY=4200 KG/CM2 INCLUYENDO LOS TRASLAPES, SILLETAS, GANCHOS, ESCUADRAS Y DESPERDICIOS NECESARIOS, Y  SUMINISTRO, HABILITADO,  ARMADO, PRUEBAS DE LABORATORIO.</t>
  </si>
  <si>
    <t>ACERO REFUERZO EN CIMENTACIÓN, DIAM. #6 FY=4200 KG/CM2 INCLUYENDO LOS TRASLAPES, SILLETAS, GANCHOS, ESCUADRAS Y DESPERDICIOS NECESARIOS, Y  SUMINISTRO, HABILITADO,  ARMADO, PRUEBAS DE LABORATORIO.</t>
  </si>
  <si>
    <t>ACERO REFUERZO EN CIMENTACIÓN, DIAM. #8 FY=4200 KG/CM2 INCLUYENDO LOS TRASLAPES, SILLETAS, GANCHOS, ESCUADRAS Y DESPERDICIOS NECESARIOS, Y  SUMINISTRO, HABILITADO,  ARMADO, PRUEBAS DE LABORATORIO.</t>
  </si>
  <si>
    <t>MURETE DE ENRASE DE 20 CMS. DE ESPESOR, EN CIMENTACIÓN CON TABIQUE DE CONCRETO (TIPO PESADO) DE 12X20X40 CMS. ASENTADO CON MORTERO CEM-ARENA 1:5.</t>
  </si>
  <si>
    <t xml:space="preserve">CADENA DE DESPLANTE DE 15X25 CMS (CD1) CON CONCRETO F'C=200 KG/CM2, ARMADO CON 4 VAR. DE 3/8", EST. DE 1/4" @ 20 CMS. INCLUYE: CRUCE DE VARILLAS, CIMBRA COMÚN, COLADO Y VIBRADO, DESCIMBRADO,  COLADO MONOLÍTICO PREFERENTEMENTE. </t>
  </si>
  <si>
    <t>CAPÍTULO 2. ESTRUCTURAS</t>
  </si>
  <si>
    <t>CONCRETO PREMEZCLADO F'C=250 KG/CM² EN ESTRUCTURA Y LOSAS DE ENTREPISO Y AZOTEA, T.M.A. 3/4", REVENIMIENTO 14+- 2 CMS., INCLUYE: COLADO MONOLÍTICAMENTE CON TRABES Y CADENAS DE CERRAMIENTO, VIBRADO Y CURADO DE 7 DÍAS COMO MÍNIMO, EN LOSAS INCLINADAS INCLUIR AFINE Y ACABADO PARA RECIBIR IMPERMEABILIZANTE, PRUEBAS DE LABORATORIO (UNA MUESTRA DE 3 CILINDROS POR CADA 6 M3), ELEVACIONES HASTA UNA ALTURA DE 9.00 MT.</t>
  </si>
  <si>
    <t>MURO COMÚN DE TABIQUE ROJO RECOCIDO DE 28 CM. DE ESPESOR CON TABIQUE DE 5X14X28 CMS., A PLOMO, ASENTADO CON MORTERO CEMENTO- CAL-ARENA, PROP. 1: 1/4: 4, EN PLANTA BAJA Y ALTA, INCLUYE: ANDAMIOS Y ELEVACIONES HASTA UNA ALTURA DE 9 MTS., LIMPIEZA Y RETIRO DE SOBRANTES FUERA DE LA OBRA.</t>
  </si>
  <si>
    <t>CASTILLOS DE CONCRETO F'C=200 KG/CM2, TIPO K1 DE 14X20 CM. ARMADO CON 4 VARS Ø 3/8" Y EST. Ø1/4" @ 6A10, A 20 CMS., EN PLANTA BAJA Y ALTA, INCLUYE: CRUCES DE VARILLAS, CIMBRADO COMÚN, COLADO, VIBRADO, DESCIMBRADO, ANDAMIOS Y ELEVACIONES HASTA UNA ALTURA DE 9 MT.</t>
  </si>
  <si>
    <t>APLANADO FINO EN MUROS DE TABIQUE Y CONCRETO, CON MEZCLA DE CEMENTO-CAL-ARENA, PROP. 1:1/4:4 A PLOMO Y REGLA, CON LLANA DE MADERA, EN PLANTA BAJA Y ALTA, INCLUYE: ANDAMIOS Y ELEVACIONES A UNA ALTURA DE 9.20 MT., REMATES, BOQUILLAS, RECORTE DE APLANADO PARA ZOCLO, PICADO DE ELEMENTOS DE CONCRETO PARA MEJOR ADHERENCIA Y ADITIVO PARA UNIR CONCRETO VIEJO CON NUEVO, HERRAMIENTA, MATERIALES Y MANO DE OBRA, LIMPIEZA Y RETIRO DE SOBRANTES FUERA DE LA OBRA, TERMINADO LISO O RAYADO CON ESPONJA.</t>
  </si>
  <si>
    <t>FIRME DE CONCRETO F'C= 150 KG/CM2, DE 8 CMS. DE ESPESOR, REFORZADO CON MALLA ELECTROSOLDADA 6/6-10-10, INCLUYE: COMPACTACIÓN, TRAZO, NIVELACIÓN Y MAESTREADO.</t>
  </si>
  <si>
    <t>PISO DE CONCRETO F'C= 150 KG/CM2, DE 10 CMS. DE ESPESOR, REFORZADO CON MALLA ELECTROSOLDADA 6/6-10-10, INCLUYE: COMPACTACIÓN, TRAZO, NIVELACIÓN Y MAESTREADO., ACABADO LISO, PARA RECIBIR ALFOMBRA O DUELA DE MADERA</t>
  </si>
  <si>
    <t>ENTORTADO CON TEPEXIL, EN LOSAS PLANAS DE AZOTEA, PARA PROVOCAR PENDIENTES HACIA BAJADA DE AGUAS PLUVIALES, CON MEZCLA DE CEMENTO-TEPEXIL-ARENA, PROP. 1:5:2, ACABADO FINO, LISTO PARA RECIBIR IMPERMEABILIZANTE, CON UN ESPESOR MÁXIMO DE 12 CMS. Y MÍNIMO DE 3 CMS., INCLUYE: TRAZO, NIVELACIÓN, ELEVACIONES A UNA ALTURA DE 9.00 MTS., MATERIALES, HERRAMIENTA, MANO DE OBRA Y TODO LO NECESARIO PARA SU CORRECTA EJECUCIÓN.</t>
  </si>
  <si>
    <t>CHAFLAN DE CONCRETO DE 10X10 CMS. EN AZOTEAS A BASE DE  MORTERO CEMENTO-ARENA PROP. 1:5, INCLUYE: ELEVACIONES A UNA ALTURA DE 9.00 MT., MATERIALES, HERRAMIENTAS, MANO DE OBRA Y TODO LO NECESARIO PARA SU FABRICACIÓN.</t>
  </si>
  <si>
    <t>BAJADA DE AGUAS PLUVIALES DE 8,00 MT., CON TUBO DE PVC SANITARIO REFORZADO DE 3" DE DIAMETRO, AHOGADO EN CASTILLO NO ESTRUCTURAL (ARMEX DE 15X15 CMS.), COLADO CON CONCRETO F'C=150 KG/CM2, INCLUYE: CODOS, COPLES, TEES, PEGAMENTO, Y LO NECESARIO PARA SU CORRECTA EJECUCIÓN Y FUNCIONAMIENTO.</t>
  </si>
  <si>
    <t>IMPERMEABILIZACION EN AZOTEA (SISTEMA PREFABRICADO) A BASE DE UN PRIMARIO IMPERPRIM SL, CALAFATEO CON CEMENTO PLASTICO BITUPLASTIC AT, APLICACIÓN POR TERMO FUSIÓN DE IMPERMEABILIZANTE PREFABRICADO CHOVATEK ESCUELA CON REFUERZO DE FIBRA POLIÉSTER DE 4 MM. DE ESPESOR, CON SBS (ESTIRENOBUTADIENO-ESTIRENO) CON ACABADO EN LA CARA SUPERIOR DE GRAVILLA MINERALIZADA TERRACOTA, INCLUYE: LOCALIZACIÓN DE GRIETAS, SELLADO DE ESTAS , PREPARACIÓN DE LA SUPERFICIE, CALAFATEO DE JUNTAS CON CEMENTO PLÁSTICO Y GRAVILLA, CALAFATEO DE PASOS Y BAJADAS DE AGUA, BARRERA DE VAPOR EN PERÍMETROS Y CORTES, ACARREOS HORIZONTALES Y / O VERTICALES DENTRO Y FUERA DEL INMUEBLE A CUALQUIER NIVEL, HERRAMIENTA, MANO DE OBRA MATERIALES, LIMPIEZA DEL ÁREA Y LO NECESARIO PARA SU EJECUCIÓN.</t>
  </si>
  <si>
    <t>SUMINISTRO Y COLOCACION DE IMPERMEABILIZANTE EN FRIO, APLICACION DE SELLADOR TAPA POROS CON IMPERPRIM SL, 2 CAPAS DE MEMBRANA QUIMIFLEX Y 3 Ó LAS CAPAS NECESARIAS DE IMPERMEABILIZANTE EMULCOATL DE IMPERQUIMIA, ( 2DA: CAPA DE MEMBRANA EN SENTIDO CONTRARIO DE LA 1A.),  TERMINADA CON ARENA CERNIDA, LISTO PARA RECIBIR TEJA MEDIA CAÑA, INCLUYE; BARRIDO DEL AREA, TRASLAPES, CHAFLANES, MATERIAL, ELEVACIONES HASTA UNA ALTURA DE 7.00 MT., MANO DE OBRA, HERRAMIENTAS, LIMPIEZA DEL ÁREA Y RETIRO DE SOBRANTES FUERA DE LA OBRA.</t>
  </si>
  <si>
    <t>ESCALÓN DE CONCRETO, CON PERALTES DE 0,18 MT., 0,30 MT. DE HUELLA, Y 1,00 MT. DE LARGO, FORJADO DE NARIZ CON CIMBRA APARENTE, ARMADO CON VAR. DE 3/8" @ 20 CM. AMBOS SENTIDOS, Y COLADO CON CONCRETO F`C=200 KG/CM2, INCLUYE, TRAZO, CIMBRADO Y DESCIMBRADO, ACABADO FINO PARA RECIBIR LOSETA DE CERÁMICA, O DUELA DE MADERA., VER DETALLE EN PLANO DE ACABADOS.</t>
  </si>
  <si>
    <t>REGISTRO ELÉCTRICO PARA INTERIOR DE 60 X 60 X 80 CMS. DE ALTURA, MEDIDAS INTERIORES, HECHO CON TABIQUE DE CEMENTO, TIPO PESADO DE 10X14X28 CMS. PLANTILLA DE CONCRETO SIMPLE, APLANADO INTERIOR CON MORTERO CEMENTO-ARENA PROP. 1:5, CAMA DE GRAVA DE 7 CM., TAPA HECHA CON MARCO Y CONTRAMARCO DE ANGULO DE 1"X1"X3/16, Y COLADA CON CONCRETO SIMPLE, LISTA PARA RECIBIR LOSETA DE CERÁMICA ANTIDERRAPANTE, VER DETALLE EN PLANO DE ACABADOS, INCLUYE: MATERIAL, MANO DE OBRA, HERRAMIENTA Y LIMPIEZA DEL ÁREA DE TRABAJO</t>
  </si>
  <si>
    <t>SUMINISTRO Y COLOCACION DE CENTRO DE CARGA CON INT. PRINCIPAL CAT. NO. QO327M100, CON ZAPATAS PRINCIPALES MCA, SQUARE D, CON FRENTE TIPO EMPOTRAR CAT. QOC30UF CARGA INST. 26270 W. , INCLUYE: RANURAS, COLOCACION Y AMACIZADO, REFORZAR EL APLANADO CON MALLA ORNAMENTA, CONEXIONES Y PRUEBAS, MANO DE OBRA Y TODO LO NECESARIO PARA SU BUEN FUNCIONAMIENTO.</t>
  </si>
  <si>
    <t>CONCRETO HECHO EN OBRA, F'C=250 KG/CM2 EN CIMENTACIÓN T.M.A. 3/4", REVENIMIENTO DE 14+- 2 CMS.,  INCLUYE; COLOCADO, VIBRADO Y CURADO, PRUEBAS DE LABORATORIO (1 MUESTRA DE 3 CILINDROS POR CADA 6 M3)</t>
  </si>
  <si>
    <t>SUMINISTRO Y APLICACION DE PASTA REDIMIX COLOR BLANCO EN PLAFONES INTERIORES, EXTERIORES (VOLADOS), Y TRABES, INCLUYE: RETIRO DE RESALTES O EXCESOS DE CONCRETO, RESANES, LIMPIEZA CON AGUA, MATERIAL, ANDAMIOS, MANO DE OBRA, EQUIPO, HERRAMIENTA, LIJADO, Y LO NECESARIO PARA SU CORRECTA EJECUCION., ACABADO LISO, LISTO PARA RECIBIR PINTURA VINILICA.</t>
  </si>
  <si>
    <t>SUMINISTRO Y APLICACION DE PASTA ELABORADA CON MEZCLA DE PEGAZULEJO (10 KG.), CEMENTO BLANCO (1 KG), PEGATIROL (1/2 LT.) Y AGUA, APLICADA EN MUROS Y COLUMNAS DE CONCRETO, EN INTERIOR Y EXTERIOR, INCLUYE: RETIRO DE RESALTES O EXCESOS DE CONCRETO, RESANES, LIMPIEZA CON AGUA, MATERIAL, ANDAMIOS, MANO DE OBRA, EQUIPO, HERRAMIENTA, LIJADO, Y LO NECESARIO PARA SU CORRECTA EJECUCION., ACABADO LISO, LISTO PARA RECIBIR PINTURA VINILICA.</t>
  </si>
  <si>
    <t xml:space="preserve">SUMINISTRO Y COLOCACIÓN DE ARMADURA METÁLICA (A-1) DE 33.68 X1.75 MT., ELABORADA CON: CUERDA SUPERIOR DE 2 ÁNGULOS DE 5"X5" X 3/8", CUERDA INFERIOR DE 2 ÁNGULOS DE 4"X4"X5/16", CUERDA INFERIOR REFORZADA DE 4 ÁNGULOS DE 4"X4"X5/16", Y PTR 3"X3" CAL. 9, MONTANTES DE PTR 3"X3" CAL. 9, DIAGONALES CON 2 ÁNGULOS DE 2 1/2"X2 1/2"X1/4", CONEXIÓN DE ARMADURA A COLUMNA C1R, CON PLACA DE ACERO DE 30 X 50 X 3/4" Y 8 ANCLAS DE VARILLA CORRUGADA DE 1/2", VER DETALLE (CON-02), A CUALQUIER NIVEL Y GRADO DE DIFICULTAD, SE DEBERÁ CONSIDERAR PARA ESTE TRABAJO: SUMINISTRO DE LOS MATERIALES, MANO DE OBRA, TRAZO, NIVELACIÓN, ACARREOS, ANDAMIOS, CORTES, PERFORACIONES, DESPERDICIOS, MANIOBRAS, SOLDADURA, PRIMER ANTICORROSIVO, THINNER, PINTURA DE ESMALTE ALQUIDÁLICO, HERRAMIENTA, EQUIPO, ELEVACIÓN DE MATERIALES, ACOPIO Y RETIRO DE DESPERDICIOS A TIRO AUTORIZADO Y LIMPIEZA DEL ÁREA DE TRABAJO. </t>
  </si>
  <si>
    <t>SUMINISTRO Y COLOCACIÓN DE MULTITECHO, CUBIERTA TIPO "SÁNDWICH" COMPUESTA POR UN NÚCLEO DE ESPUMA RÍGIDA DE  POLIURETANO Y DOS CARAS DE LÁMINA GALVANIZADA CAL. 26 DE 1"1/2 DE ESPESOR; LA ESPUMA TENDRÁ COMO CARACTERÍSTICA UNA DENSIDAD DE 40 KG/M3, CON UN FACTOR DE CONDUCTIVIDAD TÉRMICA DE K=0.132BTU-IN/HR-FR2-°F, COMPRESIÓN DE 1.0KG/CM2, TENSIÓN DE 1.4KG/CM2, TEMPERATURA DE TRABAJO DE 40-80°C, LA LÁMINA GALVANIZADA SERÁ PRE PINTADA A FUEGO POR SUS DOS LADOS CON PINTURA POLIÉSTER ESTÁNDAR, AMBAS CARAS  SERÁN ADHERIDAS QUÍMICAMENTE EN FORMA CONTINUA MEDIANTE EL PROPIO NÚCLEO, PESO TEÓRICO DE 11.15 KG/M2; SE DEBERÁ CONSIDERAR PARA ESTE TRABAJO: CABALLETE, TAPAJUNTAS PARA LARGUEROS, TAPA GOTERO, CUBRE PLACA, TORNILLOS CABEZA HEXAGONAL, ACCESORIOS DE FIJACIÓN, ARMADO, HERRAMIENTA, EQUIPO, ELEVACIÓN DE MATERIALES, DESPIECE, DESPERDICIOS, TRABAJOS A CUALQUIER ALTURA Y GRADO DE DIFICULTAD, ACOPIO Y RETIRO DE DESPERDICIOS A TIRO AUTORIZADO Y LIMPIEZA DEL ÁREA DE TRABAJO.</t>
  </si>
  <si>
    <t>SUMINISTRO Y COLOCACIÓN DE ARMADURA METÁLICA (A-2), DE 29.16 X 1.75 MT., ELABORADA CON: CUERDA SUPERIOR DE 2 ÁNGULOS DE 5"X5" X 3/8", CUERDA INFERIOR DE 2 ÁNGULOS DE 4"X4"X5/16", CUERDA INFERIOR REFORZADA CON 4 ÁNGULOS DE 4"X4"X5/16",  Y PTR DE 3"X3" CAL. 9, MONTANTES DE PTR 3"X3" CAL. 9, MONTANTE REFORZADO DE PTR 3"X3" CAL. 9, Y 2 SOLERAS DE 2 1/2"X5/16", DIAGONALES CON 2 ÁNGULOS DE 2 1/2"X2 1/2"X1/4"., CONEXIÓN DE ARMADURA A COLUMNA C1R, CON PLACA DE ACERO DE 30 X 50 X 3/4" Y 8 ANCLAS DE VARILLA CORRUGADA DE 1/2", VER DETALLE (CON-01), A CUALQUIER NIVEL Y GRADO DE DIFICULTAD, INCLUYE: MATERIALES, MANO DE OBRA, TRAZO, NIVELACIÓN, ACARREOS, ANDAMIOS, CORTES, PERFORACIONES,  DESPERDICIOS, MANIOBRAS, SOLDADURA, PRIMER ANTICORROSIVO, THINNER, PINTURA DE ESMALTE ALQUIDÁLICO, HERRAMIENTA, EQUIPO, ELEVACIÓNES, ACOPIO Y RETIRO DE DESPERDICIOS A TIRO AUTORIZADO Y LIMPIEZA DEL ÁREA DE TRABAJO.</t>
  </si>
  <si>
    <t>SUMINISTRO Y COLOCACIÓN DE ARMADURA METÁLICA (A-3) DE 24.64 X 1.75 MT., ELABORADA CON: CUERDA SUPERIOR DE 2 ÁNGULOS DE 5"X5" X 3/8", CUERDA INFERIOR DE 2 ÁNGULOS DE 4"X4"X5/16", CUERDA INFERIOR REFORZADA DE 4 ÁNGULOS DE 4"X4"X5/16",  Y  PTR DE 3"X3" CAL. 9, MONTANTES DE PTR 3"X3" CAL. 9, DIAGONALES CON 2 ÁNGULOS DE 2 1/2"X2 1/2"X1/4", CONEXIÓN DE ARMADURA A COLUMNA C1R, CON PLACA DE ACERO DE 30 X 50 X 3/4" Y 8 ANCLAS DE VARILLA CORRUGADA DE 1/2", VER DETALLE (CON-01), A CUALQUIER NIVEL Y GRADO DE DIFICULTAD, INCLUYE: MATERIALES, MANO DE OBRA, TRAZO, NIVELACIÓN, ACARREOS, ANDAMIOS, CORTES, PERFORACIONES, DESPERDICIOS, MANIOBRAS, SOLDADURA, PRIMER ANTICORROSIVO, THINNER, PINTURA DE ESMALTE ALQUIDÁLICO, HERRAMIENTA, EQUIPO, ELEVACIÓN DE MATERIALES, ACOPIO Y RETIRO DE DESPERDICIOS A TIRO AUTORIZADO Y LIMPIEZA DEL ÁREA DE TRABAJO.</t>
  </si>
  <si>
    <t>SUMINISTRO Y COLOCACIÓN DE ARMADURA METÁLICA (A-4), DE 20.12 X 1.75 MT., ELABORADA CON: CUERDA SUPERIOR DE 2 ÁNGULOS DE 5"X5" X 3/8", CUERDA INFERIOR DE 2 ÁNGULOS DE 4"X4"X5/16", CUERDA INFERIOR REFORZADA DE 4 ÁNGULOS DE 4"X4"X5/16", Y PTR DE 3"X3" CAL. 9, MONTANTES CON PTR DE 3"X3" CAL. 9, DIAGONALES CON 2 ÁNGULOS DE 2 1/2"X2 1/2"X1/4", CONEXIÓN DE ARMADURA A COLUMNA C1R, CON PLACA DE ACERO DE 30 X 50 X 3/4" Y 8 ANCLAS DE VARILLA CORRUGADA DE 1/2", VER DETALLE (CON-01), A CUALQUIER NIVEL Y GRADO DE DIFICULTAD, INCLUYE: MATERIALES, MANO DE OBRA, TRAZO, NIVELACIÓN, ACARREOS, ANDAMIOS, CORTES, PERFORACIONES, DESPERDICIOS, MANIOBRAS, SOLDADURA, PRIMER ANTICORROSIVO, THINNER, PINTURA DE ESMALTE ALQUIDÁLICO, HERRAMIENTA, EQUIPO, ELEVACIÓN DE MATERIALES, ACOPIO Y RETIRO DE DESPERDICIOS A TIRO AUTORIZADO Y LIMPIEZA DEL ÁREA DE TRABAJO.</t>
  </si>
  <si>
    <t>SUMINISTRO Y COLOCACIÓN DE ARMADURA METÁLICA (A-5), DE 8.54 X 1.70 MT., ELABORADA CON: CUERDA SUPERIOR, CUERDA INFERIOR Y DIAGONALES DE PTR 3"X3" CAL. 11, A CUALQUIER NIVEL Y GRADO DE DIFICULTAD, INCLUYE: MATERIALES, MANO DE OBRA, TRAZO, NIVELACIÓN, ACARREOS, ANDAMIOS, CORTES, PERFORACIONES, DESPERDICIOS, MANIOBRAS, SOLDADURA, PRIMER ANTICORROSIVO, THINNER, PINTURA DE ESMALTE ALQUIDÁLICO, HERRAMIENTA, EQUIPO, ELEVACIÓN DE MATERIALES, ACOPIO Y RETIRO DE DESPERDICIOS A TIRO AUTORIZADO Y LIMPIEZA DEL ÁREA DE TRABAJO.</t>
  </si>
  <si>
    <t>SUMINISTRO Y COLOCACIÓN DE ARMADURA METÁLICA (A-6), DE 8.54 X 1.70 MT., ELABORADA CON: CUERDA SUPERIOR, CUERDA INFERIOR Y DIAGONAL DE PTR 3"X3" CAL. 11, CONEXIÓN EN CUERDA SUPERIOR CON COLUMNA C4, HECHA CON PLACA DE ACERO DE 15 X 20 X 3/8" CON 2 ANCLAS EN "U" DE VARILLA CORRUGADA DE 3/8", PLACA DE ACERO PARA RECIBIR PTR DE 10X12X3/8", CON CARTABÓN (AT) DE PLACA DE ACERO DE 12X12X3/8", VER DETALLE (CON-07), CONEXIÓN EN CUERDA INFERIOR, CON COLUMNA CR1 HECHA CON PLACA DE ACERO DE12 X 10 X 3/8" CON 2 ANCLAS EN "U" DE VARILLA CORRUGADA DE 3/8" AHOGADAS EN CR1.,VER DETALLE (CON-08) A CUALQUIER NIVEL Y GRADO DE DIFICULTAD, INCLUYE: MATERIALES, MANO DE OBRA, TRAZO, NIVELACIÓN, ACARREOS, ANDAMIOS, CORTES, PERFORACIONES, DESPERDICIOS, MANIOBRAS, SOLDADURA, PRIMER ANTICORROSIVO, THINNER, PINTURA DE ESMALTE ALQUIDÁLICO, HERRAMIENTA, EQUIPO, ELEVACIÓN DE MATERIALES, ACOPIO Y RETIRO DE DESPERDICIOS A TIRO AUTORIZADO Y LIMPIEZA DEL ÁREA DE TRABAJO.</t>
  </si>
  <si>
    <t>SUMINISTRO Y COLOCACIÓN DE LARGUERO (L1), CON MONTEN TIPO "C" EN CAJA, DE 8 X 8, CALIBRE 10 (C-10), DE ALTA RESISTENCIA, A CUALQUIER NIVEL Y GRADO DE DIFICULTAD, INCLUYE: MATERIALES, MANO DE OBRA, TRAZO, NIVELACIÓN, ACARREOS, ANDAMIOS, CORTES, PERFORACIONES, DESPERDICIOS, MANIOBRAS, SOLDADURA, PRIMER ANTICORROSIVO, THINNER, PINTURA DE ESMALTE ALQUIDÁLICO, HERRAMIENTA, EQUIPO, ELEVACIÓN DE MATERIALES, ACOPIO Y RETIRO DE DESPERDICIOS A TIRO AUTORIZADO Y LIMPIEZA DEL ÁREA DE TRABAJO.</t>
  </si>
  <si>
    <t>SUMINISTRO Y COLOCACIÓN DE LARGUERO (L2), CON MONTEN TIPO "C" DE 8 X 8", CALIBRE 10 (C-10), DE ALTA RESISTENCIA, A CUALQUIER NIVEL Y GRADO DE DIFICULTAD, INCLUYE: MATERIALES, MANO DE OBRA, TRAZO, NIVELACIÓN, ACARREOS, ANDAMIOS, CORTES, PERFORACIONES, DESPERDICIOS, MANIOBRAS, SOLDADURA, PRIMER ANTICORROSIVO, THINNER, PINTURA DE ESMALTE ALQUIDÁLICO, HERRAMIENTA, EQUIPO, ELEVACIÓN DE MATERIALES, ACOPIO Y RETIRO DE DESPERDICIOS A TIRO AUTORIZADO Y LIMPIEZA DEL ÁREA DE TRABAJO.</t>
  </si>
  <si>
    <t>SUMINISTRO Y COLOCACIÓN DE CONTRA FLANDEO (CF), CON REDONDO LISO DE 1/2" DE DIÁMETRO, A CUALQUIER NIVEL Y GRADO DE DIFICULTAD, INCLUYE: MATERIALES, MANO DE OBRA, TRAZO, NIVELACIÓN, ACARREOS, ANDAMIOS, CORTES, PERFORACIONES, DESPERDICIOS, MANIOBRAS, SOLDADURA, PRIMER ANTICORROSIVO, THINNER, PINTURA DE ESMALTE ALQUIDÁLICO, HERRAMIENTA, EQUIPO, ELEVACIÓN DE MATERIALES, ACOPIO Y RETIRO DE DESPERDICIOS A TIRO AUTORIZADO Y LIMPIEZA DEL ÁREA DE TRABAJO.</t>
  </si>
  <si>
    <t>SUMINISTRO Y COLOCACIÓN DE CONTRA VENTEO (CV), DE 9.00 A 10.50 MT. DE LARGO, CON VARILLA CORRUGADA DE 5/8" FY= 4200 KG/CM2, TENSADOS CON VARILLA ROSCADA, TUERCAS Y RONDANAS DE 5/8", A CUALQUIER NIVEL Y GRADO DE DIFICULTAD,  INCLUYE: MATERIALES, MANO DE OBRA, TRAZO, NIVELACIÓN, ACARREOS, ANDAMIOS, CORTES, PERFORACIONES, DESPERDICIOS, MANIOBRAS, SOLDADURA, PRIMER ANTICORROSIVO, THINNER, PINTURA DE ESMALTE ALQUIDÁLICO, HERRAMIENTA, EQUIPO, ELEVACIÓN DE MATERIALES, ACOPIO Y RETIRO DE DESPERDICIOS A TIRO AUTORIZADO Y LIMPIEZA DEL ÁREA DE TRABAJO.</t>
  </si>
  <si>
    <t>SUMINISTRO Y COLOCACIÓN DE CONTRA VENTEO (CV), DE 12.00 A 14.00 MT. DE LARGO, CON  VARILLA CORRUGADA DE 5/8" FY= 4200 KG/CM2, TENSADOS CON VARILLA ROSCADA, TUERCAS Y RONDANAS DE 5/8", A CUALQUIER NIVEL Y GRADO DE DIFICULTAD,  INCLUYE: MATERIALES, MANO DE OBRA, TRAZO, NIVELACIÓN, ACARREOS, ANDAMIOS, CORTES, PERFORACIONES, DESPERDICIOS, MANIOBRAS, SOLDADURA, PRIMER ANTICORROSIVO, THINNER, PINTURA DE ESMALTE ALQUIDÁLICO, HERRAMIENTA, EQUIPO, ELEVACIÓN DE MATERIALES, ACOPIO Y RETIRO DE DESPERDICIOS A TIRO AUTORIZADO Y LIMPIEZA DEL ÁREA DE TRABAJO.</t>
  </si>
  <si>
    <t>SUMINISTRO Y COLOCACIÓN DE PLACAS (PL) PARA CONEXIÓN DE LARGUERO L1 CON TRABE T7 (L1-T7), HECHA CON PLACA DE ACERO DE 22 X 21 X 1/4", Y 2 ANCLAS EN "U" DE VARILLA CORRUGADA DE 1/2", DE 39 CM DE DESARROLLO C/U., AHOGADAS EN T7, Y 2 PLACAS DE ACERO DE 12X20X1/4" PARA UNIR LARGUEROS EN CAJA CON TORNILLOS, TUERCAS Y RONDANAS DE 3/8"., VER DETALLE (CON-03), A CUALQUIER NIVEL Y GRADO DE DIFICULTAD, INCLUYE: MATERIALES, MANO DE OBRA, TRAZO, NIVELACIÓN, ACARREOS, ANDAMIOS, CORTES, PERFORACIONES, DESPERDICIOS, MANIOBRAS, SOLDADURA, PRIMER ANTICORROSIVO, THINNER, PINTURA DE ESMALTE ALQUIDÁLICO, HERRAMIENTA, EQUIPO, ELEVACIÓN DE MATERIALES, ACOPIO Y RETIRO DE DESPERDICIOS A TIRO AUTORIZADO Y LIMPIEZA DEL ÁREA DE TRABAJO.</t>
  </si>
  <si>
    <t>SUMINISTRO Y COLOCACIÓN DE PLACAS (PL) PARA CONEXIÓN DE LARGUERO L2 CON TRABE T7 (L2-T7), HECHA CON PLACA DE ACERO DE 12 X 21 X 1/4", Y 2 ANCLAS EN "U" DE VARILLA CORRUGADA DE 3/8" DE 39 CM DE DESARROLLO C/U. AHOGADA A T7, Y 1 PLACA DE ACERO DE 12X20X1/4" UNIDA A LARGUERO CON TORNILLOS, TUERCAS Y RONDANAS DE 3/8", VER DETALLE (CON-04), A CUALQUIER NIVEL Y GRADO DE DIFICULTAD, INCLUYE: MATERIALES, MANO DE OBRA, TRAZO, NIVELACIÓN, ACARREOS, ANDAMIOS, CORTES, PERFORACIONES, DESPERDICIOS, MANIOBRAS, SOLDADURA, PRIMER ANTICORROSIVO, THINNER, PINTURA DE ESMALTE ALQUIDÁLICO, HERRAMIENTA, EQUIPO, ELEVACIÓN DE MATERIALES, ACOPIO Y RETIRO DE DESPERDICIOS A TIRO AUTORIZADO Y LIMPIEZA DEL ÁREA DE TRABAJO.</t>
  </si>
  <si>
    <t>SUMINISTRO Y COLOCACIÓN DE PLACAS (PL) PARA CONEXIÓN DE LARGUERO L1 CON TRABE T7 (L1-T7), HECHA CON PLACA DE ACERO DE 25 X 30 X 3/8", Y 2 ANCLAS EN "U" DE VARILLA CORRUGADA DE 3/8" DE 48 CM DE DESARROLLO C/U. AHOGADA A T7, 1 PLACA DE ACERO DE 21X25X3/8", CON CARTABÓN DE 24X24X3/8" (1 AT), Y 2 PLACAS DE 12X20X1/4" UNIDA A LARGUERO L1 EN CAJA CON 2 TORNILLOS, TUERCAS Y RONDANAS DE 3/8", VER DETALLE (CON-05), A CUALQUIER NIVEL Y GRADO DE DIFICULTAD, INCLUYE: MATERIALES, MANO DE OBRA, TRAZO, NIVELACIÓN, ACARREOS, ANDAMIOS, CORTES, PERFORACIONES, DESPERDICIOS, MANIOBRAS, SOLDADURA, PRIMER ANTICORROSIVO, THINNER, PINTURA DE ESMALTE ALQUIDÁLICO, HERRAMIENTA, EQUIPO, ELEVACIÓN DE MATERIALES, ACOPIO Y RETIRO DE DESPERDICIOS A TIRO AUTORIZADO Y LIMPIEZA DEL ÁREA DE TRABAJO.</t>
  </si>
  <si>
    <t>SUMINISTRO Y COLOCACIÓN DE PLACAS (PL) PARA CONEXIÓN DE LARGUERO L2 CON TRABE T7 (L2-T7), HECHA CON PLACA DE ACERO DE 15 X 30 X 3/8", Y 2 ANCLAS EN "U" DE VARILLA CORRUGADA DE 3/8", AHOGADA A T7,1 PLACA DE ACERO DE 14X25X3/8" CON CARTABÓN DE 24X24X3/8" (1 AT), Y 1 PLACA DE 12X20X1/4" UNIDA A LARGUERO L2 CON 2 TORNILLOS, TUERCAS Y RONDANAS DE 3/8", VER DETALLE (CON-06), A CUALQUIER NIVEL Y GRADO DE DIFICULTAD, INCLUYE: MATERIALES, MANO DE OBRA, TRAZO, NIVELACIÓN, ACARREOS, ANDAMIOS, CORTES, PERFORACIONES, DESPERDICIOS, MANIOBRAS, SOLDADURA, PRIMER ANTICORROSIVO, THINNER, PINTURA DE ESMALTE ALQUIDÁLICO, HERRAMIENTA, EQUIPO, ELEVACIÓN DE MATERIALES, ACOPIO Y RETIRO DE DESPERDICIOS A TIRO AUTORIZADO Y LIMPIEZA DEL ÁREA DE TRABAJO.</t>
  </si>
  <si>
    <t>SUMINISTRO Y COLOCACIÓN DE CONEXIÓN DE LARGUEROS L1 EN CUERDA SUPERIOR DE ARMADURA, CON 2 PLACAS DE ACERO DE 48X20X3/8", 2 CARTABONES (AT) DE 11X11X3/8", 4 TORNILLOS DE 3/8", VER DETALLE (CASO 1-A, CASO 2-A), A CUALQUIER NIVEL Y GRADO DE DIFICULTAD, INCLUYE: MATERIALES, MANO DE OBRA, TRAZO, NIVELACIÓN, ACARREOS, ANDAMIOS, CORTES, PERFORACIONES, DESPERDICIOS, MANIOBRAS, SOLDADURA, PRIMER ANTICORROSIVO, THINNER, PINTURA DE ESMALTE ALQUIDÁLICO, HERRAMIENTA, EQUIPO, ELEVACIÓN DE MATERIALES, ACOPIO Y RETIRO DE DESPERDICIOS A TIRO AUTORIZADO Y LIMPIEZA DEL ÁREA DE TRABAJO.</t>
  </si>
  <si>
    <t>SUMINISTRO Y COLOCACIÓN DE CONEXIÓN DE LARGUEROS L1 EN CUERDA SUPERIOR DE ARMADURA, CON 2 PLACAS DE ACERO DE 41X20X3/8", 2 CARTABONES (AT) DE 11X11X3/8", 2 TORNILLOS DE 3/8", VER DETALLE (CASO 1-B, CASO 2-B), A CUALQUIER NIVEL Y GRADO DE DIFICULTAD, INCLUYE: MATERIALES, MANO DE OBRA, TRAZO, NIVELACIÓN, ACARREOS, ANDAMIOS, CORTES, PERFORACIONES, DESPERDICIOS, MANIOBRAS, SOLDADURA, PRIMER ANTICORROSIVO, THINNER, PINTURA DE ESMALTE ALQUIDÁLICO, HERRAMIENTA, EQUIPO, ELEVACIÓN DE MATERIALES, ACOPIO Y RETIRO DE DESPERDICIOS A TIRO AUTORIZADO Y LIMPIEZA DEL ÁREA DE TRABAJO.</t>
  </si>
  <si>
    <t>SUMINISTRO Y COLOCACIÓN DE CONEXIÓN DE LARGUERO L2 EN CUMBRERA, EN CUERDA SUPERIOR DE ARMADURA, CON 2 PLACAS DE ACERO DE 48X20X3/8", 4 CARTABONES (AT) DE 11X11X3/8", 8 TORNILLOS, TUERCAS Y RONDANAS DE 3/8"., VER DETALLE (CASO 3-A ), A CUALQUIER NIVEL Y GRADO DE DIFICULTAD, INCLUYE: MATERIALES, MANO DE OBRA, TRAZO, NIVELACIÓN, ACARREOS, ANDAMIOS, CORTES, PERFORACIONES, DESPERDICIOS, MANIOBRAS, SOLDADURA, PRIMER ANTICORROSIVO, THINNER, PINTURA DE ESMALTE ALQUIDÁLICO, HERRAMIENTA, EQUIPO, ELEVACIÓN DE MATERIALES, ACOPIO Y RETIRO DE DESPERDICIOS A TIRO AUTORIZADO Y LIMPIEZA DEL ÁREA DE TRABAJO.</t>
  </si>
  <si>
    <t>SUMINISTRO Y COLOCACIÓN DE CONEXIÓN DE LARGUEROS L1 EN CUERDA INFERIOR DE ARMADURA, SOBRE PLACA DE ACERO DE 52X17X3/8", UNA CARA CON 2 PLACAS DE ACERO DE 12X20X3/8" Y OTRA CON 2 PLACAS DE ACERO DE 20X21X3/8", CON 4 TORNILLOS, TUERCAS Y RONDANAS DE 3/8", VER DETALLE (CASO 1-A ), A CUALQUIER NIVEL Y GRADO DE DIFICULTAD, INCLUYE: MATERIALES, MANO DE OBRA, TRAZO, NIVELACIÓN, ACARREOS, ANDAMIOS, CORTES, PERFORACIONES, DESPERDICIOS, MANIOBRAS, SOLDADURA, PRIMER ANTICORROSIVO, THINNER, PINTURA DE ESMALTE ALQUIDÁLICO, HERRAMIENTA, EQUIPO, ELEVACIÓN DE MATERIALES, ACOPIO Y RETIRO DE DESPERDICIOS A TIRO AUTORIZADO Y LIMPIEZA DEL ÁREA DE TRABAJO.</t>
  </si>
  <si>
    <t>SUMINISTRO Y COLOCACIÓN DE CONEXIÓN DE LARGUEROS L1 EN CUERDA INFERIOR DE ARMADURA, CON UNA BASE DE PLACA DE ACERO DE 40X17X3/8", UNA CARA CON 1 PLACA DE ACERO DE 12X20X3/8" Y OTRA CON 1 PLACA DE ACERO DE 20X21X3/8", CON 2 TORNILLOS, TUERCAS Y RONDANAS DE 3/8", VER DETALLE (CASO 1-B ), A CUALQUIER NIVEL Y GRADO DE DIFICULTAD, INCLUYE: MATERIALES, MANO DE OBRA, TRAZO, NIVELACIÓN, ACARREOS, ANDAMIOS, CORTES, PERFORACIONES, DESPERDICIOS, MANIOBRAS, SOLDADURA, PRIMER ANTICORROSIVO, THINNER, PINTURA DE ESMALTE ALQUIDÁLICO, HERRAMIENTA, EQUIPO, ELEVACIÓN DE MATERIALES, ACOPIO Y RETIRO DE DESPERDICIOS A TIRO AUTORIZADO Y LIMPIEZA DEL ÁREA DE TRABAJO.</t>
  </si>
  <si>
    <t>FALDÓN FA1 DE LAMINA PINTRO LISA, CAL. 26, DE 2.30 M. DE ALTURA, COLOR A ESCOGER EN OBRA, HECHO CON PERFIL TUBULAR CUADRADO DE 1 1/2", C-18, CON 3 PERIMETRALES, VERTICALES DE 1.91 MTS. A CADA 1.75 MTS., DIAGONALES DE 0.90 MTS. A CADA 3.50 MTS., 3 HORIZONTALES DE 0.20 M. A CADA 1.75 M. PARA CONECTAR ARMADURA DE FALDÓN CON ARMADURA A-6 Y A-5., REFUERZOS HORIZONTALES DE 0.15 M. PARA CANALÓN PLUVIAL., CANALÓN PLUVIAL DE  0.15 X 0.30 MTS. DE LÁMINA LISA GALVANIZADA C-22., VER DETALLE FA 1.,  A CUALQUIER NIVEL Y GRADO DE DIFICULTAD, INCLUYE: MATERIALES, MANO DE OBRA, TRAZO, NIVELACIÓN, ACARREOS, ANDAMIOS, CORTES, PERFORACIONES, DESPERDICIOS, MANIOBRAS, SOLDADURA, PRIMER ANTICORROSIVO, THINNER, PINTURA DE ESMALTE ALQUIDÁLICO, HERRAMIENTA, EQUIPO, ELEVACIÓN DE MATERIALES, ACOPIO Y RETIRO DE DESPERDICIOS A TIRO AUTORIZADO Y LIMPIEZA DEL ÁREA DE TRABAJO.</t>
  </si>
  <si>
    <t>FALDÓN FA2 DE LAMINA PINTRO LISA, CAL. 26, DE 2.30 MTS. DE ALTURA, COLOR A ESCOGER EN OBRA, HECHO CON PERFIL TUBULAR CUADRADO DE 1 1/2", C-18, CON 3 PERIMETRALES, VERTICALES DE 1.91 MTS. A CADA 1.75 MTS., DIAGONALES DE 0.90 MTS. A CADA 3.50 MTS., 3 HORIZONTALES DE 0.20 M. Y 1 DE 0.15 M. A CADA 1.75 M. PARA CONECTAR ARMADURA DE FALDÓN CON ARMADURA A-6 Y A-5., VER DETALLE FA 2, A CUALQUIER NIVEL Y GRADO DE DIFICULTAD, INCLUYE: MATERIALES, MANO DE OBRA, TRAZO, NIVELACIÓN, ACARREOS, ANDAMIOS, CORTES, PERFORACIONES, DESPERDICIOS, MANIOBRAS, SOLDADURA, PRIMER ANTICORROSIVO, THINNER, PINTURA DE ESMALTE ALQUIDÁLICO, HERRAMIENTA, EQUIPO, ELEVACIÓN DE MATERIALES, ACOPIO Y RETIRO DE DESPERDICIOS A TIRO AUTORIZADO Y LIMPIEZA DEL ÁREA DE TRABAJO.</t>
  </si>
  <si>
    <t>FILTRO  A BASE DE GRAVA, O PIEDRA DE LA REGIÓN PARA CONFORMAR DREN Y/O RELLENOS, SE DEBE CONSIDERAR PARA ESTE TRABAJO: RETIRO DE CAÍDOS EN EXCAVACIÓN, ACARREOS HORIZONTALES Y VERTICALES HASTA EL ÁREA DE SU COLOCACIÓN, SUMINISTRO, COLOCACIÓN, DISTRIBUCIÓN Y NIVELACIÓN, MATERIALES, MANO DE OBRA, HERRAMIENTA, EQUIPO, ACOPIO Y RETIRO DE DESPERDICIOS A TIRO AUTORIZADO  Y LIMPIEZA DE LA ZONA DE TRABAJO.</t>
  </si>
  <si>
    <r>
      <t>CIMBRA PARA LOSAS DE ENTREPISO, AZOTEA,  RAMPAS, ACABADO</t>
    </r>
    <r>
      <rPr>
        <b/>
        <sz val="8"/>
        <rFont val="Century Gothic"/>
        <family val="2"/>
      </rPr>
      <t xml:space="preserve"> APARENTE</t>
    </r>
    <r>
      <rPr>
        <sz val="8"/>
        <rFont val="Century Gothic"/>
        <family val="2"/>
      </rPr>
      <t>, CON TRIPLAY DE PINO DE 18 MM., INCLUYE: CHAFLANES U OCHAVOS, GOTEROS Y FRENTES, CIMBRADO, DESCIMBRADO, ANDAMIOS, Y ELEVACIONES HASTA 8.00 MTS., REBABEO, RESANES, TRABAJO TERMINADO, LISTO PARA RECIBIR SELLADOR Y PINTURA VINILICA.</t>
    </r>
  </si>
  <si>
    <r>
      <t>CIMBRA</t>
    </r>
    <r>
      <rPr>
        <b/>
        <sz val="8"/>
        <rFont val="Century Gothic"/>
        <family val="2"/>
      </rPr>
      <t xml:space="preserve"> APARENTE </t>
    </r>
    <r>
      <rPr>
        <sz val="8"/>
        <rFont val="Century Gothic"/>
        <family val="2"/>
      </rPr>
      <t>EN TRABES, CON TRIPLAY DE PINO DE 18 MM., INCLUYE: CHAFLANES U OCHAVOS, GOTEROS Y FRENTES, CIMBRADO, DESCIMBRADO, ANDAMIOS, Y ELEVACIONES HASTA 9.00 MTS., REBABEO, RESANES, TRABAJO TERMINADO, LISTO PARA RECIBIR SELLADOR Y PINTURA VINILICA.</t>
    </r>
  </si>
  <si>
    <r>
      <t xml:space="preserve">CIMBRA </t>
    </r>
    <r>
      <rPr>
        <b/>
        <sz val="8"/>
        <rFont val="Century Gothic"/>
        <family val="2"/>
      </rPr>
      <t>APARENTE</t>
    </r>
    <r>
      <rPr>
        <sz val="8"/>
        <rFont val="Century Gothic"/>
        <family val="2"/>
      </rPr>
      <t xml:space="preserve"> EN COLUMNAS Y MUROS, CON TRIPLAY DE PINO DE 18 MM., EN PLANTA BAJA Y ALTA, INCLUYE: HABILITADO, CIMBRADO, PLOMEADO, DESCIMBRADO, CHAFLANES U OCHAVOS, ELEVACIONES HASTA UNA ALTURA DE 9.00 MT., REBABEO, RESANES, TRABAJO TERMINADO, LISTO PARA RECIBIR SELLADOR Y PINTURA VINILICA.</t>
    </r>
  </si>
  <si>
    <t>CIMBRA COMÚN EN COLUMNAS Y MUROS, CON MADERA DE PINO O  TRIPLAY DE PINO DE 18 MM. EN PLANTA BAJA Y ALTA, INCLUYE: HABILITADO, CIMBRADO, PLOMEADO, DESCIMBRADO, ELEVACIONES HASTA UNA ALTURA DE 9.00 MT., LIMPIEZA Y RETIRO DE SOBRANTES FUERA DE LA OBRA.</t>
  </si>
  <si>
    <r>
      <t xml:space="preserve">CIMBRA PARA LOSAS EN VOLADO DOBLE ALTURA, ACABADO </t>
    </r>
    <r>
      <rPr>
        <b/>
        <sz val="8"/>
        <rFont val="Century Gothic"/>
        <family val="2"/>
      </rPr>
      <t>APARENTE</t>
    </r>
    <r>
      <rPr>
        <sz val="8"/>
        <rFont val="Century Gothic"/>
        <family val="2"/>
      </rPr>
      <t xml:space="preserve"> CON TRIPLAY DE PINO DE 18 MM., INCLUYE: CHAFLANES U OCHAVOS, GOTERO Y FRENTES, CIMBRADO Y DESCIMBRADO, REBABEO, RESANES, TRABAJO TERMINADO, LISTO PARA RECIBIR SELLADOR Y PINTURA VINILICA.</t>
    </r>
  </si>
  <si>
    <t>ACERO DE REFUERZO DIAM.#3 FY= 4200 KG/CM2 EN ESTRUCTURA, EN PLANTA BAJA Y ALTA, INCLUYENDO LOS TRASLAPES, SILLETAS, GANCHOS, ESCUADRAS Y DESPERDICIOS NECESARIOS, Y SUMINISTRO, HABILITADO, ARMADO, PRUEBAS DE LABORATORIO, Y ELEVACIONES HASTA UNA ALTURA DE 9.00 MT.</t>
  </si>
  <si>
    <t>ACERO DE REFUERZO DE # 2 (ALAMBRON) FY=2530 KG/CM2, EN ESTRUCTURA, EN PLANTA BAJA Y ALTA, INCLUYE: SUMINISTRO, HABILITADO, ARMADO, TRASLAPES, GANCHOS. SILLETAS, ESCUADRAS, Y DESPERDICIOS, Y ELEVACIONES HASTA UNA ALTURA DE 9.00 MT.</t>
  </si>
  <si>
    <t>ACERO DE REFUERZO DIAM.#4 FY= 4200 KG/CM2 EN ESTRUCTURA, EN PLANTA BAJA Y ALTA, INCLUYENDO LOS TRASLAPES, SILLETAS, GANCHOS, ESCUADRAS Y DESPERDICIOS NECESARIOS, Y SUMINISTRO, HABILITADO, ARMADO, PRUEBAS DE LABORATORIO, Y ELEVACIONES HASTA UNA ALTURA DE 9.00 MT.</t>
  </si>
  <si>
    <t>ACERO DE REFUERZO DIAM.#6 FY= 4200 KG/CM2 EN ESTRUCTURA, EN PLANTA BAJA Y ALTA, INCLUYENDO LOS TRASLAPES, SILLETAS, GANCHOS, ESCUADRAS Y DESPERDICIOS NECESARIOS, Y SUMINISTRO, HABILITADO, ARMADO, PRUEBAS DE LABORATORIO, Y ELEVACIONES HASTA UNA ALTURA DE 9.00 MT.</t>
  </si>
  <si>
    <t>ACERO DE REFUERZO DIAM.#8 FY= 4200 KG/CM2 EN ESTRUCTURA, EN PLANTA BAJA Y ALTA, INCLUYENDO LOS TRASLAPES, SILLETAS, GANCHOS, ESCUADRAS Y DESPERDICIOS NECESARIOS, Y SUMINISTRO, HABILITADO, ARMADO, PRUEBAS DE LABORATORIO, Y ELEVACIONES HASTA UNA ALTURA DE 9.00 MT.</t>
  </si>
  <si>
    <t>CONCRETO HECHO EN OBRA F'C=250 KG/CM² EN ESTRUCTURA (COLUMNAS, MUROS, RAMPAS, LOSAS), T.M.A. 3/4", REVENIMIENTO 14+- 2 CMS., INCLUYE: COLADO, VIBRADO Y CURADO, PRUEBAS DE LABORATORIO (UNA MUESTRA DE 3 CILINDROS POR CADA COLADO), ELEVACIONES HASTA UNA ALTURA DE 9.00 MT., EN LOSAS INCLINADAS INCLUIR AFINE Y ACABADO PARA RECIBIR IMPERMEABILIZANTE.</t>
  </si>
  <si>
    <t>MURO COMÚN DE TABIQUE ROJO RECOCIDO DE 14 CM. DE ESPESOR CON TABIQUE DE 5X14X28 CMS., A PLOMO, ASENTADO CON MORTERO CEMENTO- CAL-ARENA, PROP. 1: 1/4: 4, EN PLANTA BAJA Y ALTA, INCLUYE: ANDAMIOS Y ELEVACIONES HASTA UNA ALTURA DE 8.00 MTS., LIMPIEZA Y RETIRO DE SOBRANTES FUERA DE LA OBRA.</t>
  </si>
  <si>
    <t>CASTILLOS DE CONCRETO F'C=200 KG/CM2, TIPO K0 DE 15 X 15 CM., ARMADO CON 4 VARS Ø 3/8" Y EST. Ø1/4" @ 6A10, A 20 CMS., EN PLANTA BAJA Y ALTA, INCLUYE: CRUCES DE VARILLAS, CIMBRADO COMÚN, COLADO, VIBRADO, DESCIMBRADO, ANDAMIOS Y ELEVACIONES HASTA UNA ALTURA DE 9 MT.</t>
  </si>
  <si>
    <t>CADENA DE CONCRETO INTERMEDIA F'C=250KG/CM2 15X20 CMS. SOBRE PUERTAS Y VENTANAS Y EN MUROS CIEGOS A CADA 1,75 MT. DE MURO DE TABIQUE, ARMADA CON 4 VAR. DE 3/8" Y ESTRIBOS DEL NO.2 @ 15 CMS. EN PLANTA BAJA Y ALTA, INCLUYE: CRUCE DE VARILLAS, CIMBRADO COMÚN, COLADO, VIBRADO, DESCIMBRADO, ANDAMIOS Y ELEVACIONES HASTA UNA ALTURA DE 9 MT.</t>
  </si>
  <si>
    <t>CADENA DE CERRAMIENTO CC1, CONCRETO F'C=250KG/CM2 15X25 CMS., ARMADA CON 4 VAR. DE 3/8" Y ESTRIBOS DEL No.2 @ 15 CMS. EN PLANTA BAJA Y ALTA, INCLUYE: CRUCE DE VARILLAS, CIMBRA COMÚN, COLADO MONOLÍTICAMENTE CON LA LOSA DE CONCRETO PREMEZCLADO, VIBRADO, DESCIMBRADO, ANDAMIOS Y ELEVACIONES HASTA UNA ALTURA DE 9 MT.</t>
  </si>
  <si>
    <t>CONSTRUCCIÓN DE MURO DE BLOCK HUECO DE CEMENTO DE 15X20X40 CM., DE 20 CM. DE ESPESOR ASENTADO CON MORTERO CEMENTO-ARENA 1:3, ACABADO COMÚN, INCLUYE: MANO DE OBRA, ELEVACIÓN, MOVIMIENTOS HORIZONTALES, VERTICALES, CARGAS, DESCARGAS Y ACARREOS, HERRAMIENTA, DISTRIBUCIÓN UNIFORME DE JUNTAS VERTICALES, CUATRAPEO Y REMATES ADECUADOS, JUNTAS HORIZONTALES CONTINUAS Y A NIVEL, JUNTAS VERTICALES AL CENTRO Y A PLOMO, CON UN ESPESOR MÁXIMO DE 1 CM, REMATES VERTICALES COMO PREPARACIÓN DE CASTILLOS, CERCHAS O ESCANTILLONES PARA EL TRAZO DE HILADAS HORIZONTALES, ANDAMIOS Y ELEVACIONES HASTA UNA ALTURA DE 9 MTS., LIMPIEZA Y RETIRO DE SOBRANTES FUERA DE LA OBRA.</t>
  </si>
  <si>
    <t>CASTILLO K2 DE CONCRETO F`C=200 KG/CM2, DE 25X14 CM., ARMADO CON 4 VARILLAS  # 4  F`Y=4200 KG/CM2, Y ESTRIBOS #2, F`Y=2530 KG/CM2, 6@10, @20 CM. INCL. CIMBRADO, DESCIMBRADO, CRUCES DE VARILLAS Y ELEVACIONES A 8.00 M.</t>
  </si>
  <si>
    <t>CADENA (MV) DE CONCRETO F`C=200 KG/CM2, DE 10X15 CM. ARMADO CON 2 VARILLAS DE 3/8", GRAPAS #2  @ 20 CM. INCLUYE CIMBRA COMÚN, DESCIMBRADO, COLADO, Y CRUCES DE VARILLAS, VER DETALLE EN PLANO ESTRUCTURAL.</t>
  </si>
  <si>
    <t>FABRICACIÓN DE MESETAS PARA RECIBIR LAVABOS, DE CONCRETO ARMADO CON VARILLAS DEL No. 3 @ 20 CMS. AMBOS SENTIDOS, CONCRETO F'C= 200 KG/CM2 10 CMS. DE ESPESOR, ACABADO COMUN, DE SECCIÓN 1,28 X0.73 MTS. INCLUYE: CIMBRA APARENTE, CHAFLANES, MATERIALES, HERRAMIENTA Y MANO DE OBRA</t>
  </si>
  <si>
    <t>FABRICACIÓN DE MESETAS PARA RECIBIR LAVABOS, DE CONCRETO ARMADO CON VARILLAS DEL NO. 3 @ 20 CMS. AMBOS SENTIDOS, CONCRETO F'C= 200 KG/CM2 10 CMS. DE ESPESOR, ACABADO COMUN, DE SECCIÓN 3,90 X 0,60 MTS. INCLUYE: CIMBRA APARENTE, CHAFLANES, MATERIALES, HERRAMIENTA Y MANO DE OBRA</t>
  </si>
  <si>
    <t>APLANADO RUSTICO EN MUROS DE TABIQUE Y CONCRETO, PARA RECIBIR AZULEJO. CON MEZCLA DE CEMENTO-CAL-ARENA, PROP. 1:1/4:4 A PLOMO Y REGLA, CON LLANA DE MADERA, EN PLANTA BAJA Y ALTA, INCLUYE: ANDAMIOS Y ELEVACIONES, PICADO DE ELEMENTOS DE CONCRETO PARA MEJOR ADHERENCIA Y ADITIVO PARA UNIR CONCRETO VIEJO CON NUEVO, HERRAMIENTA, MATERIALES Y MANO DE OBRA, LIMPIEZA Y RETIRO DE SOBRANTES FUERA DE LA OBRA.</t>
  </si>
  <si>
    <t>GRADA FORJADA DE CONCRETO F´C=200KG/CM2, DE 1.00 X 0,05-0,20 MTS., CON PERALTES DE 20 CM. DE ALTURA Y 1.00 MT. DE HUELLA, ARMADA CON 3 VARILLAS DEL # 3 (3/8") F’Y= 4200 KG/CM2, ESTRIBOS TRIANGULAR DEL #2 (1/4") @ 20 CM., CON DESARROLLO DE 90 CMS., REFORZADA CON MALLA ELECTROSOLDADA 66/1010, ACABADO PULIDO O RAYADO CON BROCHA DE PELO,  ACABADO CON VOLTEADOR, SE DEBERÁ CONSIDERAR PARA ESTE TRABAJO: MATERIAL, ACARREOS, COLOCACIÓN DE MAESTRAS, REALIZACIÓN DEL TRABAJO POR MÓDULOS TIPO AJEDREZ,  COMPACTADO, NIVELADO, CIMBRA DE FRONTERA, CURADO, FORJADO DE NARIZ, MALLA ELECTROSOLDADA 66/1010 Y LIMPIEZA DEL ÁREA DE TRABAJO. (DE ACUERDO A LOS CRITERIOS TÉCNICOS PARA LAS ACCIONES DEL PROGRAMA ESCUELAS DIGNAS).</t>
  </si>
  <si>
    <t>CIM1014</t>
  </si>
  <si>
    <t>EST2012</t>
  </si>
  <si>
    <t>EST2013</t>
  </si>
  <si>
    <t>EST2014</t>
  </si>
  <si>
    <t>EST2015</t>
  </si>
  <si>
    <t>EST2016</t>
  </si>
  <si>
    <t>EST2017</t>
  </si>
  <si>
    <t>EST2018</t>
  </si>
  <si>
    <t>EST2019</t>
  </si>
  <si>
    <t>EST2020</t>
  </si>
  <si>
    <t>EST2021</t>
  </si>
  <si>
    <t>EST2022</t>
  </si>
  <si>
    <t>EST2023</t>
  </si>
  <si>
    <t>EST2024</t>
  </si>
  <si>
    <t>EST2025</t>
  </si>
  <si>
    <t>EST2026</t>
  </si>
  <si>
    <t>EST2027</t>
  </si>
  <si>
    <t>EST2028</t>
  </si>
  <si>
    <t>EST2029</t>
  </si>
  <si>
    <t>EST2030</t>
  </si>
  <si>
    <t>EST2031</t>
  </si>
  <si>
    <t>EST2032</t>
  </si>
  <si>
    <t>EST2033</t>
  </si>
  <si>
    <t>EST2034</t>
  </si>
  <si>
    <t>ALB3000</t>
  </si>
  <si>
    <t>INS5003</t>
  </si>
  <si>
    <t>INS5012</t>
  </si>
  <si>
    <t>INS5013</t>
  </si>
  <si>
    <t>INS5014</t>
  </si>
  <si>
    <t>INS5016</t>
  </si>
  <si>
    <t>INS5022</t>
  </si>
  <si>
    <t>INS5023</t>
  </si>
  <si>
    <t>INS5024</t>
  </si>
  <si>
    <t>INS5025</t>
  </si>
  <si>
    <t>INS5026</t>
  </si>
  <si>
    <t>INS5027</t>
  </si>
  <si>
    <t>INS5028</t>
  </si>
  <si>
    <t>INS5029</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</si>
</sst>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80A]#,##0.00"/>
    <numFmt numFmtId="173" formatCode="dd/mm/yyyy;@"/>
    <numFmt numFmtId="174" formatCode="&quot;$&quot;#,##0.00"/>
    <numFmt numFmtId="175" formatCode="_-[$€-2]* #,##0.00_-;\-[$€-2]* #,##0.00_-;_-[$€-2]* &quot;-&quot;??_-"/>
    <numFmt numFmtId="176" formatCode="d\-mmm\-yy"/>
    <numFmt numFmtId="177" formatCode="_(* #,##0.00_);_(* \(#,##0.00\);_(* &quot;-&quot;??_);_(@_)"/>
    <numFmt numFmtId="178" formatCode="_-* #,##0.000_-;\-* #,##0.000_-;_-* &quot;-&quot;??_-;_-@_-"/>
    <numFmt numFmtId="179" formatCode="_-* #,##0_-;\-* #,##0_-;_-* &quot;-&quot;??_-;_-@_-"/>
    <numFmt numFmtId="180" formatCode="#,##0.00_ ;\-#,##0.00\ "/>
    <numFmt numFmtId="181" formatCode="dd/mm/yy;@"/>
    <numFmt numFmtId="182" formatCode="_-* #,##0.0000000_-;\-* #,##0.0000000_-;_-* &quot;-&quot;??_-;_-@_-"/>
    <numFmt numFmtId="183" formatCode="_-* #,##0.0000_-;\-* #,##0.0000_-;_-* &quot;-&quot;??_-;_-@_-"/>
    <numFmt numFmtId="184" formatCode="_-* #,##0.000_-;\-* #,##0.000_-;_-* &quot;-&quot;???_-;_-@_-"/>
    <numFmt numFmtId="185" formatCode="[$$]#,##0.00"/>
    <numFmt numFmtId="186" formatCode="0."/>
    <numFmt numFmtId="187" formatCode="[$$-1004]#,##0.00"/>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_-* #,##0.0_-;\-* #,##0.0_-;_-* &quot;-&quot;??_-;_-@_-"/>
    <numFmt numFmtId="193" formatCode="0.00_);\(0.00\)"/>
    <numFmt numFmtId="194" formatCode="_-* #,##0.000\ _€_-;\-* #,##0.000\ _€_-;_-* &quot;-&quot;???\ _€_-;_-@_-"/>
    <numFmt numFmtId="195" formatCode="_-* #,##0.00000_-;\-* #,##0.00000_-;_-* &quot;-&quot;??_-;_-@_-"/>
    <numFmt numFmtId="196" formatCode="_-* #,##0.000000_-;\-* #,##0.000000_-;_-* &quot;-&quot;??_-;_-@_-"/>
    <numFmt numFmtId="197" formatCode="_-* #,##0.00000000_-;\-* #,##0.00000000_-;_-* &quot;-&quot;??_-;_-@_-"/>
    <numFmt numFmtId="198" formatCode="_-* #,##0.000000000_-;\-* #,##0.000000000_-;_-* &quot;-&quot;??_-;_-@_-"/>
    <numFmt numFmtId="199" formatCode="_-* #,##0.0000000000_-;\-* #,##0.0000000000_-;_-* &quot;-&quot;??_-;_-@_-"/>
    <numFmt numFmtId="200" formatCode="_-* #,##0.00000000000_-;\-* #,##0.00000000000_-;_-* &quot;-&quot;??_-;_-@_-"/>
    <numFmt numFmtId="201" formatCode="_-* #,##0.000000000000_-;\-* #,##0.000000000000_-;_-* &quot;-&quot;??_-;_-@_-"/>
    <numFmt numFmtId="202" formatCode="_-* #,##0.0000000000000_-;\-* #,##0.0000000000000_-;_-* &quot;-&quot;??_-;_-@_-"/>
    <numFmt numFmtId="203" formatCode="_-* #,##0.00000000000000_-;\-* #,##0.00000000000000_-;_-* &quot;-&quot;??_-;_-@_-"/>
    <numFmt numFmtId="204" formatCode="_-* #,##0.000000000000000_-;\-* #,##0.000000000000000_-;_-* &quot;-&quot;??_-;_-@_-"/>
    <numFmt numFmtId="205" formatCode="_-* #,##0.0000000000000000_-;\-* #,##0.0000000000000000_-;_-* &quot;-&quot;??_-;_-@_-"/>
    <numFmt numFmtId="206" formatCode="_-* #,##0.00000000000000000_-;\-* #,##0.00000000000000000_-;_-* &quot;-&quot;??_-;_-@_-"/>
    <numFmt numFmtId="207" formatCode="#,##0.00_ ;[Red]\-#,##0.00\ "/>
    <numFmt numFmtId="208" formatCode="_-* #,##0.000\ _€_-;\-* #,##0.000\ _€_-;_-* &quot;-&quot;??\ _€_-;_-@_-"/>
    <numFmt numFmtId="209" formatCode="_-* #,##0.0000\ _€_-;\-* #,##0.0000\ _€_-;_-* &quot;-&quot;??\ _€_-;_-@_-"/>
    <numFmt numFmtId="210" formatCode="_-* #,##0.00000\ _€_-;\-* #,##0.00000\ _€_-;_-* &quot;-&quot;??\ _€_-;_-@_-"/>
    <numFmt numFmtId="211" formatCode="_-* #,##0.000000\ _€_-;\-* #,##0.000000\ _€_-;_-* &quot;-&quot;??\ _€_-;_-@_-"/>
  </numFmts>
  <fonts count="39">
    <font>
      <sz val="10"/>
      <name val="Arial"/>
      <family val="0"/>
    </font>
    <font>
      <u val="single"/>
      <sz val="10"/>
      <color indexed="12"/>
      <name val="Arial"/>
      <family val="2"/>
    </font>
    <font>
      <u val="single"/>
      <sz val="10"/>
      <color indexed="36"/>
      <name val="Arial"/>
      <family val="2"/>
    </font>
    <font>
      <sz val="8"/>
      <name val="Arial"/>
      <family val="2"/>
    </font>
    <font>
      <b/>
      <sz val="8"/>
      <name val="Arial"/>
      <family val="2"/>
    </font>
    <font>
      <sz val="7"/>
      <name val="Arial"/>
      <family val="2"/>
    </font>
    <font>
      <b/>
      <sz val="7"/>
      <name val="Arial"/>
      <family val="2"/>
    </font>
    <font>
      <sz val="6"/>
      <name val="Arial"/>
      <family val="2"/>
    </font>
    <font>
      <sz val="5"/>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7"/>
      <name val="Futura Lt BT"/>
      <family val="0"/>
    </font>
    <font>
      <b/>
      <sz val="12"/>
      <name val="Futura Lt BT"/>
      <family val="2"/>
    </font>
    <font>
      <b/>
      <sz val="7"/>
      <name val="Futura Lt BT"/>
      <family val="2"/>
    </font>
    <font>
      <b/>
      <sz val="14"/>
      <name val="Futura Lt BT"/>
      <family val="2"/>
    </font>
    <font>
      <b/>
      <u val="single"/>
      <sz val="7"/>
      <name val="Arial"/>
      <family val="2"/>
    </font>
    <font>
      <sz val="10"/>
      <name val="MS Sans Serif"/>
      <family val="2"/>
    </font>
    <font>
      <b/>
      <sz val="18"/>
      <color indexed="62"/>
      <name val="Cambria"/>
      <family val="2"/>
    </font>
    <font>
      <b/>
      <sz val="7"/>
      <color indexed="10"/>
      <name val="Arial"/>
      <family val="2"/>
    </font>
    <font>
      <sz val="8"/>
      <name val="Century Gothic"/>
      <family val="2"/>
    </font>
    <font>
      <b/>
      <sz val="8"/>
      <name val="Century Gothic"/>
      <family val="2"/>
    </font>
    <font>
      <sz val="8"/>
      <name val="Futura Lt BT"/>
      <family val="2"/>
    </font>
    <font>
      <sz val="14"/>
      <name val="Futura Lt BT"/>
      <family val="2"/>
    </font>
    <font>
      <sz val="11"/>
      <color theme="1"/>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lightUp">
        <fgColor indexed="9"/>
        <bgColor indexed="55"/>
      </patternFill>
    </fill>
    <fill>
      <patternFill patternType="lightUp">
        <fgColor indexed="9"/>
        <bgColor indexed="53"/>
      </patternFill>
    </fill>
    <fill>
      <patternFill patternType="lightUp">
        <fgColor indexed="9"/>
        <bgColor indexed="22"/>
      </patternFill>
    </fill>
    <fill>
      <patternFill patternType="solid">
        <fgColor indexed="62"/>
        <bgColor indexed="64"/>
      </patternFill>
    </fill>
    <fill>
      <patternFill patternType="solid">
        <fgColor indexed="47"/>
        <bgColor indexed="64"/>
      </patternFill>
    </fill>
    <fill>
      <patternFill patternType="solid">
        <fgColor indexed="44"/>
        <bgColor indexed="64"/>
      </patternFill>
    </fill>
    <fill>
      <patternFill patternType="solid">
        <fgColor indexed="27"/>
        <bgColor indexed="64"/>
      </patternFill>
    </fill>
    <fill>
      <patternFill patternType="solid">
        <fgColor indexed="10"/>
        <bgColor indexed="64"/>
      </patternFill>
    </fill>
    <fill>
      <patternFill patternType="solid">
        <fgColor indexed="22"/>
        <bgColor indexed="64"/>
      </patternFill>
    </fill>
    <fill>
      <patternFill patternType="solid">
        <fgColor indexed="55"/>
        <bgColor indexed="64"/>
      </patternFill>
    </fill>
    <fill>
      <patternFill patternType="solid">
        <fgColor indexed="57"/>
        <bgColor indexed="64"/>
      </patternFill>
    </fill>
    <fill>
      <patternFill patternType="solid">
        <fgColor indexed="45"/>
        <bgColor indexed="64"/>
      </patternFill>
    </fill>
    <fill>
      <patternFill patternType="solid">
        <fgColor indexed="53"/>
        <bgColor indexed="64"/>
      </patternFill>
    </fill>
    <fill>
      <patternFill patternType="solid">
        <fgColor indexed="26"/>
        <bgColor indexed="64"/>
      </patternFill>
    </fill>
    <fill>
      <patternFill patternType="solid">
        <fgColor indexed="43"/>
        <bgColor indexed="64"/>
      </patternFill>
    </fill>
    <fill>
      <patternFill patternType="solid">
        <fgColor indexed="43"/>
        <bgColor indexed="64"/>
      </patternFill>
    </fill>
    <fill>
      <patternFill patternType="solid">
        <fgColor indexed="26"/>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double"/>
    </border>
    <border>
      <left style="medium"/>
      <right>
        <color indexed="63"/>
      </right>
      <top>
        <color indexed="63"/>
      </top>
      <bottom>
        <color indexed="63"/>
      </bottom>
    </border>
    <border>
      <left style="thin"/>
      <right style="thin"/>
      <top style="hair"/>
      <bottom style="hair"/>
    </border>
    <border>
      <left style="thin"/>
      <right style="thin"/>
      <top style="double"/>
      <bottom style="double"/>
    </border>
    <border>
      <left style="thin"/>
      <right style="thin"/>
      <top style="double"/>
      <bottom style="hair"/>
    </border>
    <border>
      <left style="hair"/>
      <right style="hair"/>
      <top>
        <color indexed="63"/>
      </top>
      <bottom style="hair"/>
    </border>
    <border>
      <left style="hair"/>
      <right style="thin"/>
      <top>
        <color indexed="63"/>
      </top>
      <bottom style="hair"/>
    </border>
    <border>
      <left style="hair"/>
      <right style="hair"/>
      <top style="hair"/>
      <bottom style="hair"/>
    </border>
    <border>
      <left style="hair"/>
      <right style="thin"/>
      <top style="hair"/>
      <bottom style="hair"/>
    </border>
    <border>
      <left style="hair"/>
      <right style="hair"/>
      <top style="hair"/>
      <bottom style="double"/>
    </border>
    <border>
      <left style="hair"/>
      <right style="thin"/>
      <top style="hair"/>
      <bottom style="double"/>
    </border>
    <border>
      <left style="thin"/>
      <right style="hair"/>
      <top>
        <color indexed="63"/>
      </top>
      <bottom style="hair"/>
    </border>
    <border>
      <left style="thin"/>
      <right style="hair"/>
      <top style="hair"/>
      <bottom style="hair"/>
    </border>
    <border>
      <left style="thin"/>
      <right style="hair"/>
      <top style="hair"/>
      <bottom style="double"/>
    </border>
    <border>
      <left style="medium"/>
      <right>
        <color indexed="63"/>
      </right>
      <top style="medium"/>
      <bottom>
        <color indexed="63"/>
      </bottom>
    </border>
    <border>
      <left>
        <color indexed="63"/>
      </left>
      <right>
        <color indexed="63"/>
      </right>
      <top style="medium"/>
      <bottom>
        <color indexed="63"/>
      </bottom>
    </border>
  </borders>
  <cellStyleXfs count="10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4" borderId="0" applyNumberFormat="0" applyBorder="0" applyAlignment="0" applyProtection="0"/>
    <xf numFmtId="0" fontId="12" fillId="16" borderId="1" applyNumberFormat="0" applyAlignment="0" applyProtection="0"/>
    <xf numFmtId="0" fontId="13" fillId="17" borderId="2" applyNumberFormat="0" applyAlignment="0" applyProtection="0"/>
    <xf numFmtId="0" fontId="14" fillId="0" borderId="3" applyNumberFormat="0" applyFill="0" applyAlignment="0" applyProtection="0"/>
    <xf numFmtId="0" fontId="15" fillId="0" borderId="0" applyNumberFormat="0" applyFill="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10"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9" fillId="22" borderId="0" applyNumberFormat="0" applyBorder="0" applyAlignment="0" applyProtection="0"/>
    <xf numFmtId="0" fontId="9"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10" fillId="26" borderId="0" applyNumberFormat="0" applyBorder="0" applyAlignment="0" applyProtection="0"/>
    <xf numFmtId="0" fontId="10" fillId="13" borderId="0" applyNumberFormat="0" applyBorder="0" applyAlignment="0" applyProtection="0"/>
    <xf numFmtId="0" fontId="9" fillId="22" borderId="0" applyNumberFormat="0" applyBorder="0" applyAlignment="0" applyProtection="0"/>
    <xf numFmtId="0" fontId="9" fillId="26" borderId="0" applyNumberFormat="0" applyBorder="0" applyAlignment="0" applyProtection="0"/>
    <xf numFmtId="0" fontId="10" fillId="29" borderId="0" applyNumberFormat="0" applyBorder="0" applyAlignment="0" applyProtection="0"/>
    <xf numFmtId="0" fontId="10" fillId="14"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10" fillId="24" borderId="0" applyNumberFormat="0" applyBorder="0" applyAlignment="0" applyProtection="0"/>
    <xf numFmtId="0" fontId="10" fillId="30" borderId="0" applyNumberFormat="0" applyBorder="0" applyAlignment="0" applyProtection="0"/>
    <xf numFmtId="0" fontId="9" fillId="22" borderId="0" applyNumberFormat="0" applyBorder="0" applyAlignment="0" applyProtection="0"/>
    <xf numFmtId="0" fontId="9" fillId="31" borderId="0" applyNumberFormat="0" applyBorder="0" applyAlignment="0" applyProtection="0"/>
    <xf numFmtId="0" fontId="10" fillId="32" borderId="0" applyNumberFormat="0" applyBorder="0" applyAlignment="0" applyProtection="0"/>
    <xf numFmtId="0" fontId="16" fillId="7" borderId="1" applyNumberFormat="0" applyAlignment="0" applyProtection="0"/>
    <xf numFmtId="175"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7"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40" fontId="31" fillId="0" borderId="0" applyFont="0" applyFill="0" applyBorder="0" applyAlignment="0" applyProtection="0"/>
    <xf numFmtId="43" fontId="3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3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1" fillId="0" borderId="0">
      <alignment/>
      <protection/>
    </xf>
    <xf numFmtId="0" fontId="38" fillId="0" borderId="0">
      <alignment/>
      <protection/>
    </xf>
    <xf numFmtId="0" fontId="0" fillId="0" borderId="0">
      <alignment/>
      <protection/>
    </xf>
    <xf numFmtId="0" fontId="31" fillId="0" borderId="0">
      <alignment/>
      <protection/>
    </xf>
    <xf numFmtId="0" fontId="31" fillId="0" borderId="0">
      <alignment/>
      <protection/>
    </xf>
    <xf numFmtId="0" fontId="0" fillId="0" borderId="0">
      <alignment/>
      <protection/>
    </xf>
    <xf numFmtId="0" fontId="0" fillId="34" borderId="4" applyNumberFormat="0" applyFont="0" applyAlignment="0" applyProtection="0"/>
    <xf numFmtId="9" fontId="0" fillId="0" borderId="0" applyFont="0" applyFill="0" applyBorder="0" applyAlignment="0" applyProtection="0"/>
    <xf numFmtId="0" fontId="0" fillId="0" borderId="0">
      <alignment/>
      <protection/>
    </xf>
    <xf numFmtId="0" fontId="19" fillId="16" borderId="5"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0" borderId="7" applyNumberFormat="0" applyFill="0" applyAlignment="0" applyProtection="0"/>
    <xf numFmtId="0" fontId="15" fillId="0" borderId="8" applyNumberFormat="0" applyFill="0" applyAlignment="0" applyProtection="0"/>
    <xf numFmtId="0" fontId="32" fillId="0" borderId="0" applyNumberFormat="0" applyFill="0" applyBorder="0" applyAlignment="0" applyProtection="0"/>
    <xf numFmtId="0" fontId="25" fillId="0" borderId="9" applyNumberFormat="0" applyFill="0" applyAlignment="0" applyProtection="0"/>
  </cellStyleXfs>
  <cellXfs count="71">
    <xf numFmtId="0" fontId="0" fillId="0" borderId="0" xfId="0" applyAlignment="1">
      <alignment/>
    </xf>
    <xf numFmtId="0" fontId="6" fillId="0" borderId="0" xfId="82" applyFont="1" applyFill="1" applyBorder="1" applyAlignment="1">
      <alignment/>
      <protection/>
    </xf>
    <xf numFmtId="0" fontId="5" fillId="0" borderId="0" xfId="82" applyFont="1" applyFill="1" applyBorder="1" applyAlignment="1">
      <alignment/>
      <protection/>
    </xf>
    <xf numFmtId="43" fontId="5" fillId="0" borderId="0" xfId="72" applyFont="1" applyFill="1" applyBorder="1" applyAlignment="1">
      <alignment/>
    </xf>
    <xf numFmtId="43" fontId="5" fillId="0" borderId="0" xfId="72" applyFont="1" applyFill="1" applyBorder="1" applyAlignment="1">
      <alignment wrapText="1"/>
    </xf>
    <xf numFmtId="0" fontId="4" fillId="0" borderId="10" xfId="82" applyFont="1" applyFill="1" applyBorder="1" applyAlignment="1">
      <alignment/>
      <protection/>
    </xf>
    <xf numFmtId="0" fontId="3" fillId="0" borderId="10" xfId="82" applyFont="1" applyFill="1" applyBorder="1" applyAlignment="1">
      <alignment/>
      <protection/>
    </xf>
    <xf numFmtId="43" fontId="3" fillId="0" borderId="10" xfId="72" applyFont="1" applyFill="1" applyBorder="1" applyAlignment="1">
      <alignment wrapText="1"/>
    </xf>
    <xf numFmtId="0" fontId="3" fillId="0" borderId="11" xfId="82" applyFont="1" applyFill="1" applyBorder="1">
      <alignment/>
      <protection/>
    </xf>
    <xf numFmtId="0" fontId="3" fillId="0" borderId="0" xfId="82" applyFont="1" applyFill="1" applyBorder="1">
      <alignment/>
      <protection/>
    </xf>
    <xf numFmtId="0" fontId="3" fillId="0" borderId="0" xfId="82" applyFont="1" applyFill="1">
      <alignment/>
      <protection/>
    </xf>
    <xf numFmtId="0" fontId="3" fillId="0" borderId="0" xfId="82" applyFont="1" applyFill="1" applyBorder="1" applyAlignment="1">
      <alignment horizontal="center"/>
      <protection/>
    </xf>
    <xf numFmtId="43" fontId="3" fillId="0" borderId="0" xfId="72" applyFont="1" applyFill="1" applyBorder="1" applyAlignment="1">
      <alignment/>
    </xf>
    <xf numFmtId="0" fontId="7" fillId="0" borderId="0" xfId="82" applyFont="1" applyFill="1">
      <alignment/>
      <protection/>
    </xf>
    <xf numFmtId="43" fontId="7" fillId="0" borderId="0" xfId="72" applyFont="1" applyFill="1" applyAlignment="1">
      <alignment horizontal="center"/>
    </xf>
    <xf numFmtId="0" fontId="4" fillId="0" borderId="0" xfId="82" applyFont="1" applyFill="1" applyBorder="1" applyAlignment="1">
      <alignment horizontal="center" vertical="center" wrapText="1"/>
      <protection/>
    </xf>
    <xf numFmtId="180" fontId="34" fillId="0" borderId="12" xfId="70" applyNumberFormat="1" applyFont="1" applyFill="1" applyBorder="1" applyAlignment="1">
      <alignment horizontal="center" vertical="center"/>
    </xf>
    <xf numFmtId="180" fontId="35" fillId="0" borderId="12" xfId="70" applyNumberFormat="1" applyFont="1" applyFill="1" applyBorder="1" applyAlignment="1">
      <alignment horizontal="center" vertical="center"/>
    </xf>
    <xf numFmtId="43" fontId="34" fillId="0" borderId="12" xfId="70" applyFont="1" applyFill="1" applyBorder="1" applyAlignment="1">
      <alignment horizontal="center" vertical="center"/>
    </xf>
    <xf numFmtId="43" fontId="35" fillId="0" borderId="12" xfId="70" applyFont="1" applyFill="1" applyBorder="1" applyAlignment="1">
      <alignment horizontal="left"/>
    </xf>
    <xf numFmtId="43" fontId="35" fillId="0" borderId="12" xfId="70" applyFont="1" applyFill="1" applyBorder="1" applyAlignment="1">
      <alignment horizontal="center" vertical="center"/>
    </xf>
    <xf numFmtId="0" fontId="3" fillId="0" borderId="12" xfId="82" applyFont="1" applyFill="1" applyBorder="1">
      <alignment/>
      <protection/>
    </xf>
    <xf numFmtId="43" fontId="3" fillId="0" borderId="12" xfId="72" applyFont="1" applyFill="1" applyBorder="1" applyAlignment="1">
      <alignment horizontal="center"/>
    </xf>
    <xf numFmtId="43" fontId="3" fillId="0" borderId="12" xfId="72" applyFont="1" applyFill="1" applyBorder="1" applyAlignment="1">
      <alignment horizontal="center" vertical="center" wrapText="1"/>
    </xf>
    <xf numFmtId="180" fontId="34" fillId="0" borderId="12" xfId="70" applyNumberFormat="1" applyFont="1" applyFill="1" applyBorder="1" applyAlignment="1">
      <alignment vertical="center" wrapText="1"/>
    </xf>
    <xf numFmtId="43" fontId="35" fillId="0" borderId="12" xfId="70" applyFont="1" applyFill="1" applyBorder="1" applyAlignment="1">
      <alignment horizontal="right" vertical="center"/>
    </xf>
    <xf numFmtId="180" fontId="35" fillId="0" borderId="12" xfId="70" applyNumberFormat="1" applyFont="1" applyFill="1" applyBorder="1" applyAlignment="1">
      <alignment horizontal="justify" vertical="center" wrapText="1"/>
    </xf>
    <xf numFmtId="43" fontId="34" fillId="0" borderId="12" xfId="70" applyFont="1" applyFill="1" applyBorder="1" applyAlignment="1">
      <alignment vertical="center"/>
    </xf>
    <xf numFmtId="180" fontId="35" fillId="0" borderId="12" xfId="70" applyNumberFormat="1" applyFont="1" applyFill="1" applyBorder="1" applyAlignment="1">
      <alignment vertical="center" wrapText="1"/>
    </xf>
    <xf numFmtId="0" fontId="36" fillId="0" borderId="13" xfId="82" applyFont="1" applyFill="1" applyBorder="1" applyAlignment="1">
      <alignment horizontal="center"/>
      <protection/>
    </xf>
    <xf numFmtId="0" fontId="36" fillId="0" borderId="14" xfId="82" applyFont="1" applyFill="1" applyBorder="1" applyAlignment="1">
      <alignment horizontal="center"/>
      <protection/>
    </xf>
    <xf numFmtId="0" fontId="36" fillId="0" borderId="12" xfId="82" applyFont="1" applyFill="1" applyBorder="1" applyAlignment="1">
      <alignment horizontal="left"/>
      <protection/>
    </xf>
    <xf numFmtId="0" fontId="35" fillId="0" borderId="12" xfId="87" applyFont="1" applyFill="1" applyBorder="1" applyAlignment="1">
      <alignment horizontal="justify" vertical="center" wrapText="1"/>
      <protection/>
    </xf>
    <xf numFmtId="0" fontId="35" fillId="0" borderId="15" xfId="87" applyFont="1" applyFill="1" applyBorder="1" applyAlignment="1">
      <alignment vertical="top" wrapText="1"/>
      <protection/>
    </xf>
    <xf numFmtId="0" fontId="35" fillId="0" borderId="15" xfId="87" applyNumberFormat="1" applyFont="1" applyFill="1" applyBorder="1" applyAlignment="1">
      <alignment horizontal="center" vertical="center"/>
      <protection/>
    </xf>
    <xf numFmtId="43" fontId="35" fillId="0" borderId="15" xfId="70" applyFont="1" applyFill="1" applyBorder="1" applyAlignment="1">
      <alignment horizontal="center" vertical="center"/>
    </xf>
    <xf numFmtId="43" fontId="35" fillId="0" borderId="16" xfId="70" applyFont="1" applyFill="1" applyBorder="1" applyAlignment="1">
      <alignment horizontal="center" vertical="center"/>
    </xf>
    <xf numFmtId="0" fontId="35" fillId="0" borderId="17" xfId="87" applyFont="1" applyFill="1" applyBorder="1" applyAlignment="1">
      <alignment horizontal="right" vertical="center" wrapText="1"/>
      <protection/>
    </xf>
    <xf numFmtId="0" fontId="35" fillId="0" borderId="17" xfId="87" applyNumberFormat="1" applyFont="1" applyFill="1" applyBorder="1" applyAlignment="1">
      <alignment horizontal="center" vertical="center"/>
      <protection/>
    </xf>
    <xf numFmtId="43" fontId="35" fillId="0" borderId="17" xfId="70" applyFont="1" applyFill="1" applyBorder="1" applyAlignment="1">
      <alignment horizontal="center" vertical="center"/>
    </xf>
    <xf numFmtId="43" fontId="35" fillId="0" borderId="18" xfId="70" applyFont="1" applyFill="1" applyBorder="1" applyAlignment="1">
      <alignment horizontal="center" vertical="center"/>
    </xf>
    <xf numFmtId="0" fontId="35" fillId="0" borderId="19" xfId="87" applyFont="1" applyFill="1" applyBorder="1" applyAlignment="1">
      <alignment vertical="top" wrapText="1"/>
      <protection/>
    </xf>
    <xf numFmtId="0" fontId="35" fillId="0" borderId="19" xfId="87" applyNumberFormat="1" applyFont="1" applyFill="1" applyBorder="1" applyAlignment="1">
      <alignment horizontal="center" vertical="center"/>
      <protection/>
    </xf>
    <xf numFmtId="43" fontId="35" fillId="0" borderId="19" xfId="70" applyFont="1" applyFill="1" applyBorder="1" applyAlignment="1">
      <alignment horizontal="center" vertical="center"/>
    </xf>
    <xf numFmtId="43" fontId="35" fillId="0" borderId="20" xfId="70" applyFont="1" applyFill="1" applyBorder="1" applyAlignment="1">
      <alignment horizontal="center" vertical="center"/>
    </xf>
    <xf numFmtId="0" fontId="3" fillId="0" borderId="21" xfId="87" applyNumberFormat="1" applyFont="1" applyFill="1" applyBorder="1" applyAlignment="1">
      <alignment horizontal="center" vertical="center"/>
      <protection/>
    </xf>
    <xf numFmtId="0" fontId="3" fillId="0" borderId="22" xfId="87" applyNumberFormat="1" applyFont="1" applyFill="1" applyBorder="1" applyAlignment="1">
      <alignment horizontal="center" vertical="center"/>
      <protection/>
    </xf>
    <xf numFmtId="0" fontId="3" fillId="0" borderId="23" xfId="87" applyNumberFormat="1" applyFont="1" applyFill="1" applyBorder="1" applyAlignment="1">
      <alignment horizontal="center" vertical="center"/>
      <protection/>
    </xf>
    <xf numFmtId="43" fontId="35" fillId="0" borderId="12" xfId="70" applyFont="1" applyFill="1" applyBorder="1" applyAlignment="1">
      <alignment/>
    </xf>
    <xf numFmtId="0" fontId="8" fillId="0" borderId="0" xfId="82" applyFont="1" applyFill="1">
      <alignment/>
      <protection/>
    </xf>
    <xf numFmtId="0" fontId="28" fillId="0" borderId="0" xfId="82" applyFont="1" applyFill="1" applyAlignment="1">
      <alignment horizontal="right"/>
      <protection/>
    </xf>
    <xf numFmtId="0" fontId="29" fillId="0" borderId="0" xfId="82" applyFont="1" applyFill="1" applyBorder="1" applyAlignment="1">
      <alignment horizontal="centerContinuous"/>
      <protection/>
    </xf>
    <xf numFmtId="0" fontId="29" fillId="0" borderId="0" xfId="82" applyFont="1" applyFill="1" applyAlignment="1">
      <alignment horizontal="center"/>
      <protection/>
    </xf>
    <xf numFmtId="0" fontId="8" fillId="0" borderId="24" xfId="82" applyFont="1" applyFill="1" applyBorder="1">
      <alignment/>
      <protection/>
    </xf>
    <xf numFmtId="0" fontId="8" fillId="0" borderId="11" xfId="82" applyFont="1" applyFill="1" applyBorder="1">
      <alignment/>
      <protection/>
    </xf>
    <xf numFmtId="0" fontId="29" fillId="0" borderId="0" xfId="82" applyFont="1" applyFill="1" applyBorder="1" applyAlignment="1">
      <alignment horizontal="center"/>
      <protection/>
    </xf>
    <xf numFmtId="0" fontId="26" fillId="0" borderId="0" xfId="82" applyFont="1" applyFill="1" applyAlignment="1">
      <alignment horizontal="left"/>
      <protection/>
    </xf>
    <xf numFmtId="43" fontId="3" fillId="0" borderId="0" xfId="72" applyFont="1" applyFill="1" applyBorder="1" applyAlignment="1">
      <alignment horizontal="center"/>
    </xf>
    <xf numFmtId="0" fontId="26" fillId="0" borderId="0" xfId="82" applyFont="1" applyFill="1" applyAlignment="1">
      <alignment horizontal="left"/>
      <protection/>
    </xf>
    <xf numFmtId="0" fontId="33" fillId="0" borderId="0" xfId="82" applyFont="1" applyFill="1" applyBorder="1" applyAlignment="1">
      <alignment/>
      <protection/>
    </xf>
    <xf numFmtId="43" fontId="3" fillId="0" borderId="10" xfId="72" applyFont="1" applyFill="1" applyBorder="1" applyAlignment="1">
      <alignment horizontal="center"/>
    </xf>
    <xf numFmtId="0" fontId="3" fillId="0" borderId="0" xfId="82" applyFont="1" applyFill="1" applyAlignment="1">
      <alignment horizontal="center"/>
      <protection/>
    </xf>
    <xf numFmtId="0" fontId="0" fillId="0" borderId="0" xfId="82" applyFill="1">
      <alignment/>
      <protection/>
    </xf>
    <xf numFmtId="0" fontId="27" fillId="0" borderId="25" xfId="82" applyFont="1" applyFill="1" applyBorder="1" applyAlignment="1">
      <alignment horizontal="center"/>
      <protection/>
    </xf>
    <xf numFmtId="0" fontId="29" fillId="0" borderId="25" xfId="82" applyFont="1" applyFill="1" applyBorder="1" applyAlignment="1">
      <alignment horizontal="centerContinuous"/>
      <protection/>
    </xf>
    <xf numFmtId="0" fontId="8" fillId="0" borderId="0" xfId="82" applyFont="1" applyFill="1" applyBorder="1">
      <alignment/>
      <protection/>
    </xf>
    <xf numFmtId="0" fontId="37" fillId="0" borderId="0" xfId="82" applyFont="1" applyFill="1" applyBorder="1" applyAlignment="1">
      <alignment horizontal="center"/>
      <protection/>
    </xf>
    <xf numFmtId="0" fontId="0" fillId="0" borderId="0" xfId="82" applyFill="1" applyBorder="1">
      <alignment/>
      <protection/>
    </xf>
    <xf numFmtId="43" fontId="7" fillId="0" borderId="0" xfId="72" applyFont="1" applyFill="1" applyBorder="1" applyAlignment="1">
      <alignment horizontal="center"/>
    </xf>
    <xf numFmtId="0" fontId="7" fillId="0" borderId="0" xfId="82" applyFont="1" applyFill="1" applyBorder="1">
      <alignment/>
      <protection/>
    </xf>
    <xf numFmtId="43" fontId="7" fillId="0" borderId="0" xfId="72" applyFont="1" applyFill="1" applyBorder="1" applyAlignment="1">
      <alignment horizontal="center" vertical="center" wrapText="1"/>
    </xf>
  </cellXfs>
  <cellStyles count="8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 1" xfId="38"/>
    <cellStyle name="Énfasis 2" xfId="39"/>
    <cellStyle name="Énfasis 3" xfId="40"/>
    <cellStyle name="Énfasis1" xfId="41"/>
    <cellStyle name="Énfasis1 - 20%" xfId="42"/>
    <cellStyle name="Énfasis1 - 40%" xfId="43"/>
    <cellStyle name="Énfasis1 - 60%" xfId="44"/>
    <cellStyle name="Énfasis2" xfId="45"/>
    <cellStyle name="Énfasis2 - 20%" xfId="46"/>
    <cellStyle name="Énfasis2 - 40%" xfId="47"/>
    <cellStyle name="Énfasis2 - 60%" xfId="48"/>
    <cellStyle name="Énfasis3" xfId="49"/>
    <cellStyle name="Énfasis3 - 20%" xfId="50"/>
    <cellStyle name="Énfasis3 - 40%" xfId="51"/>
    <cellStyle name="Énfasis3 - 60%" xfId="52"/>
    <cellStyle name="Énfasis4" xfId="53"/>
    <cellStyle name="Énfasis4 - 20%" xfId="54"/>
    <cellStyle name="Énfasis4 - 40%" xfId="55"/>
    <cellStyle name="Énfasis4 - 60%" xfId="56"/>
    <cellStyle name="Énfasis5" xfId="57"/>
    <cellStyle name="Énfasis5 - 20%" xfId="58"/>
    <cellStyle name="Énfasis5 - 40%" xfId="59"/>
    <cellStyle name="Énfasis5 - 60%" xfId="60"/>
    <cellStyle name="Énfasis6" xfId="61"/>
    <cellStyle name="Énfasis6 - 20%" xfId="62"/>
    <cellStyle name="Énfasis6 - 40%" xfId="63"/>
    <cellStyle name="Énfasis6 - 60%" xfId="64"/>
    <cellStyle name="Entrada" xfId="65"/>
    <cellStyle name="Euro" xfId="66"/>
    <cellStyle name="Hyperlink" xfId="67"/>
    <cellStyle name="Followed Hyperlink" xfId="68"/>
    <cellStyle name="Incorrecto" xfId="69"/>
    <cellStyle name="Comma" xfId="70"/>
    <cellStyle name="Comma [0]" xfId="71"/>
    <cellStyle name="Millares 2" xfId="72"/>
    <cellStyle name="Millares 2 2" xfId="73"/>
    <cellStyle name="Millares 2 2 3" xfId="74"/>
    <cellStyle name="Millares 2 3" xfId="75"/>
    <cellStyle name="Millares 3" xfId="76"/>
    <cellStyle name="Millares 4 2" xfId="77"/>
    <cellStyle name="Currency" xfId="78"/>
    <cellStyle name="Currency [0]" xfId="79"/>
    <cellStyle name="Neutral" xfId="80"/>
    <cellStyle name="Normal 11" xfId="81"/>
    <cellStyle name="Normal 2" xfId="82"/>
    <cellStyle name="Normal 2 2" xfId="83"/>
    <cellStyle name="Normal 3" xfId="84"/>
    <cellStyle name="Normal 4" xfId="85"/>
    <cellStyle name="Normal 4 2" xfId="86"/>
    <cellStyle name="Normal 5" xfId="87"/>
    <cellStyle name="Normal 5 2" xfId="88"/>
    <cellStyle name="Normal 9 2" xfId="89"/>
    <cellStyle name="Notas" xfId="90"/>
    <cellStyle name="Percent" xfId="91"/>
    <cellStyle name="Porcentual_$632788868954218750" xfId="92"/>
    <cellStyle name="Salida" xfId="93"/>
    <cellStyle name="Texto de advertencia" xfId="94"/>
    <cellStyle name="Texto explicativo" xfId="95"/>
    <cellStyle name="Título" xfId="96"/>
    <cellStyle name="Título 1" xfId="97"/>
    <cellStyle name="Título 2" xfId="98"/>
    <cellStyle name="Título 3" xfId="99"/>
    <cellStyle name="Título de hoja" xfId="100"/>
    <cellStyle name="Total" xfId="10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XPED.%20TECNICO\SABANA-%20FINIQ.CIENC.%20EMPRES%20RAQ.SIN%20CANCEL.%20DE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S. CTRO MULT. COPLA DEF"/>
      <sheetName val="Hoja4"/>
      <sheetName val="Hoja3"/>
      <sheetName val="Hoja2"/>
      <sheetName val="Hoj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48"/>
  <sheetViews>
    <sheetView tabSelected="1" zoomScalePageLayoutView="0" workbookViewId="0" topLeftCell="A1">
      <selection activeCell="C12" sqref="C12"/>
    </sheetView>
  </sheetViews>
  <sheetFormatPr defaultColWidth="11.421875" defaultRowHeight="12.75"/>
  <cols>
    <col min="1" max="1" width="0.85546875" style="67" customWidth="1"/>
    <col min="2" max="2" width="7.140625" style="11" customWidth="1"/>
    <col min="3" max="3" width="99.00390625" style="69" customWidth="1"/>
    <col min="4" max="4" width="10.140625" style="69" customWidth="1"/>
    <col min="5" max="5" width="12.421875" style="68" customWidth="1"/>
    <col min="6" max="6" width="11.28125" style="70" customWidth="1"/>
    <col min="7" max="7" width="13.8515625" style="68" customWidth="1"/>
    <col min="8" max="8" width="0.9921875" style="67" customWidth="1"/>
    <col min="9" max="16384" width="11.421875" style="67" customWidth="1"/>
  </cols>
  <sheetData>
    <row r="1" spans="1:8" s="65" customFormat="1" ht="13.5" customHeight="1" thickBot="1">
      <c r="A1" s="49"/>
      <c r="B1" s="52"/>
      <c r="C1" s="52"/>
      <c r="D1" s="52"/>
      <c r="E1" s="52"/>
      <c r="F1" s="52"/>
      <c r="G1" s="50"/>
      <c r="H1" s="51"/>
    </row>
    <row r="2" spans="1:8" s="65" customFormat="1" ht="17.25" customHeight="1">
      <c r="A2" s="53"/>
      <c r="B2" s="63" t="s">
        <v>106</v>
      </c>
      <c r="C2" s="63"/>
      <c r="D2" s="63"/>
      <c r="E2" s="63"/>
      <c r="F2" s="63"/>
      <c r="G2" s="63"/>
      <c r="H2" s="64"/>
    </row>
    <row r="3" spans="1:8" s="65" customFormat="1" ht="12.75" customHeight="1">
      <c r="A3" s="54"/>
      <c r="B3" s="55"/>
      <c r="C3" s="55"/>
      <c r="D3" s="55"/>
      <c r="E3" s="55"/>
      <c r="F3" s="55"/>
      <c r="G3" s="55"/>
      <c r="H3" s="51"/>
    </row>
    <row r="4" spans="1:7" s="65" customFormat="1" ht="13.5" customHeight="1">
      <c r="A4" s="54"/>
      <c r="B4" s="56" t="s">
        <v>115</v>
      </c>
      <c r="C4" s="1"/>
      <c r="D4" s="2"/>
      <c r="E4" s="3"/>
      <c r="F4" s="4"/>
      <c r="G4" s="57"/>
    </row>
    <row r="5" spans="1:7" s="65" customFormat="1" ht="13.5" customHeight="1">
      <c r="A5" s="54"/>
      <c r="B5" s="58" t="s">
        <v>107</v>
      </c>
      <c r="C5" s="59"/>
      <c r="D5" s="56" t="s">
        <v>108</v>
      </c>
      <c r="E5" s="2"/>
      <c r="F5" s="4"/>
      <c r="G5" s="57"/>
    </row>
    <row r="6" spans="1:7" s="65" customFormat="1" ht="13.5" customHeight="1">
      <c r="A6" s="54"/>
      <c r="B6" s="58" t="s">
        <v>109</v>
      </c>
      <c r="C6" s="1"/>
      <c r="D6" s="58" t="s">
        <v>110</v>
      </c>
      <c r="E6" s="2"/>
      <c r="F6" s="4"/>
      <c r="G6" s="57"/>
    </row>
    <row r="7" spans="1:7" s="65" customFormat="1" ht="13.5" customHeight="1">
      <c r="A7" s="54"/>
      <c r="B7" s="58" t="s">
        <v>111</v>
      </c>
      <c r="C7" s="1"/>
      <c r="D7" s="58" t="s">
        <v>112</v>
      </c>
      <c r="E7" s="2"/>
      <c r="F7" s="4"/>
      <c r="G7" s="57"/>
    </row>
    <row r="8" spans="1:7" s="65" customFormat="1" ht="12.75" customHeight="1" thickBot="1">
      <c r="A8" s="54"/>
      <c r="B8" s="6"/>
      <c r="C8" s="5"/>
      <c r="D8" s="6"/>
      <c r="E8" s="6"/>
      <c r="F8" s="7"/>
      <c r="G8" s="60"/>
    </row>
    <row r="9" spans="1:8" s="9" customFormat="1" ht="15" customHeight="1" thickBot="1" thickTop="1">
      <c r="A9" s="8"/>
      <c r="B9" s="29" t="s">
        <v>1</v>
      </c>
      <c r="C9" s="29" t="s">
        <v>3</v>
      </c>
      <c r="D9" s="29" t="s">
        <v>2</v>
      </c>
      <c r="E9" s="29" t="s">
        <v>6</v>
      </c>
      <c r="F9" s="29" t="s">
        <v>113</v>
      </c>
      <c r="G9" s="29" t="s">
        <v>0</v>
      </c>
      <c r="H9" s="66"/>
    </row>
    <row r="10" spans="1:8" s="9" customFormat="1" ht="4.5" customHeight="1" thickTop="1">
      <c r="A10" s="8"/>
      <c r="B10" s="30"/>
      <c r="C10" s="30"/>
      <c r="D10" s="30"/>
      <c r="E10" s="30"/>
      <c r="F10" s="30"/>
      <c r="G10" s="30"/>
      <c r="H10" s="66"/>
    </row>
    <row r="11" spans="1:8" s="9" customFormat="1" ht="18">
      <c r="A11" s="8"/>
      <c r="B11" s="31"/>
      <c r="C11" s="32" t="s">
        <v>17</v>
      </c>
      <c r="D11" s="21"/>
      <c r="E11" s="22"/>
      <c r="F11" s="23"/>
      <c r="G11" s="22"/>
      <c r="H11" s="66"/>
    </row>
    <row r="12" spans="1:8" s="9" customFormat="1" ht="18">
      <c r="A12" s="8"/>
      <c r="B12" s="16" t="s">
        <v>18</v>
      </c>
      <c r="C12" s="24" t="s">
        <v>147</v>
      </c>
      <c r="D12" s="16" t="s">
        <v>9</v>
      </c>
      <c r="E12" s="18">
        <v>1713.68</v>
      </c>
      <c r="F12" s="18"/>
      <c r="G12" s="18">
        <f>ROUND((F12*E12),2)</f>
        <v>0</v>
      </c>
      <c r="H12" s="66"/>
    </row>
    <row r="13" spans="1:7" s="9" customFormat="1" ht="54">
      <c r="A13" s="8"/>
      <c r="B13" s="16" t="s">
        <v>12</v>
      </c>
      <c r="C13" s="24" t="s">
        <v>148</v>
      </c>
      <c r="D13" s="16" t="s">
        <v>8</v>
      </c>
      <c r="E13" s="18">
        <v>1359.44</v>
      </c>
      <c r="F13" s="18"/>
      <c r="G13" s="18">
        <f aca="true" t="shared" si="0" ref="G13:G28">ROUND((F13*E13),2)</f>
        <v>0</v>
      </c>
    </row>
    <row r="14" spans="1:7" s="9" customFormat="1" ht="40.5">
      <c r="A14" s="8"/>
      <c r="B14" s="16" t="s">
        <v>13</v>
      </c>
      <c r="C14" s="24" t="s">
        <v>149</v>
      </c>
      <c r="D14" s="16" t="s">
        <v>8</v>
      </c>
      <c r="E14" s="18">
        <v>661.83</v>
      </c>
      <c r="F14" s="18"/>
      <c r="G14" s="18">
        <f t="shared" si="0"/>
        <v>0</v>
      </c>
    </row>
    <row r="15" spans="1:7" s="9" customFormat="1" ht="40.5">
      <c r="A15" s="8"/>
      <c r="B15" s="16" t="s">
        <v>14</v>
      </c>
      <c r="C15" s="24" t="s">
        <v>150</v>
      </c>
      <c r="D15" s="16" t="s">
        <v>8</v>
      </c>
      <c r="E15" s="18">
        <v>482.89</v>
      </c>
      <c r="F15" s="18"/>
      <c r="G15" s="18">
        <f t="shared" si="0"/>
        <v>0</v>
      </c>
    </row>
    <row r="16" spans="1:7" s="9" customFormat="1" ht="27">
      <c r="A16" s="8"/>
      <c r="B16" s="16" t="s">
        <v>19</v>
      </c>
      <c r="C16" s="24" t="s">
        <v>20</v>
      </c>
      <c r="D16" s="16" t="s">
        <v>9</v>
      </c>
      <c r="E16" s="18">
        <v>368.41</v>
      </c>
      <c r="F16" s="18"/>
      <c r="G16" s="18">
        <f t="shared" si="0"/>
        <v>0</v>
      </c>
    </row>
    <row r="17" spans="1:7" s="9" customFormat="1" ht="27">
      <c r="A17" s="8"/>
      <c r="B17" s="16" t="s">
        <v>15</v>
      </c>
      <c r="C17" s="24" t="s">
        <v>21</v>
      </c>
      <c r="D17" s="16" t="s">
        <v>9</v>
      </c>
      <c r="E17" s="18">
        <v>12.2</v>
      </c>
      <c r="F17" s="18"/>
      <c r="G17" s="18">
        <f t="shared" si="0"/>
        <v>0</v>
      </c>
    </row>
    <row r="18" spans="1:7" s="9" customFormat="1" ht="54">
      <c r="A18" s="8"/>
      <c r="B18" s="16" t="s">
        <v>16</v>
      </c>
      <c r="C18" s="24" t="s">
        <v>199</v>
      </c>
      <c r="D18" s="16" t="s">
        <v>8</v>
      </c>
      <c r="E18" s="18">
        <v>103.96000000000001</v>
      </c>
      <c r="F18" s="18"/>
      <c r="G18" s="18">
        <f t="shared" si="0"/>
        <v>0</v>
      </c>
    </row>
    <row r="19" spans="1:7" s="9" customFormat="1" ht="27">
      <c r="A19" s="8"/>
      <c r="B19" s="16" t="s">
        <v>22</v>
      </c>
      <c r="C19" s="24" t="s">
        <v>151</v>
      </c>
      <c r="D19" s="16" t="s">
        <v>11</v>
      </c>
      <c r="E19" s="18">
        <v>127.7</v>
      </c>
      <c r="F19" s="18"/>
      <c r="G19" s="18">
        <f t="shared" si="0"/>
        <v>0</v>
      </c>
    </row>
    <row r="20" spans="1:7" s="9" customFormat="1" ht="27">
      <c r="A20" s="8"/>
      <c r="B20" s="16" t="s">
        <v>23</v>
      </c>
      <c r="C20" s="24" t="s">
        <v>152</v>
      </c>
      <c r="D20" s="16" t="s">
        <v>11</v>
      </c>
      <c r="E20" s="18">
        <v>6151.02</v>
      </c>
      <c r="F20" s="18"/>
      <c r="G20" s="18">
        <f t="shared" si="0"/>
        <v>0</v>
      </c>
    </row>
    <row r="21" spans="1:7" s="9" customFormat="1" ht="27">
      <c r="A21" s="8"/>
      <c r="B21" s="16" t="s">
        <v>24</v>
      </c>
      <c r="C21" s="24" t="s">
        <v>153</v>
      </c>
      <c r="D21" s="16" t="s">
        <v>11</v>
      </c>
      <c r="E21" s="18">
        <v>3567.02</v>
      </c>
      <c r="F21" s="18"/>
      <c r="G21" s="18">
        <f t="shared" si="0"/>
        <v>0</v>
      </c>
    </row>
    <row r="22" spans="1:7" s="9" customFormat="1" ht="27">
      <c r="A22" s="8"/>
      <c r="B22" s="16" t="s">
        <v>25</v>
      </c>
      <c r="C22" s="24" t="s">
        <v>154</v>
      </c>
      <c r="D22" s="16" t="s">
        <v>11</v>
      </c>
      <c r="E22" s="18">
        <v>4772.95</v>
      </c>
      <c r="F22" s="18"/>
      <c r="G22" s="18">
        <f t="shared" si="0"/>
        <v>0</v>
      </c>
    </row>
    <row r="23" spans="1:7" s="9" customFormat="1" ht="27">
      <c r="A23" s="8"/>
      <c r="B23" s="16" t="s">
        <v>27</v>
      </c>
      <c r="C23" s="24" t="s">
        <v>155</v>
      </c>
      <c r="D23" s="16" t="s">
        <v>11</v>
      </c>
      <c r="E23" s="18">
        <v>743.75</v>
      </c>
      <c r="F23" s="18"/>
      <c r="G23" s="18">
        <f t="shared" si="0"/>
        <v>0</v>
      </c>
    </row>
    <row r="24" spans="1:7" s="9" customFormat="1" ht="13.5">
      <c r="A24" s="8"/>
      <c r="B24" s="16" t="s">
        <v>29</v>
      </c>
      <c r="C24" s="24" t="s">
        <v>26</v>
      </c>
      <c r="D24" s="16" t="s">
        <v>9</v>
      </c>
      <c r="E24" s="18">
        <v>909.91</v>
      </c>
      <c r="F24" s="18"/>
      <c r="G24" s="18">
        <f t="shared" si="0"/>
        <v>0</v>
      </c>
    </row>
    <row r="25" spans="1:7" s="9" customFormat="1" ht="27">
      <c r="A25" s="8"/>
      <c r="B25" s="16" t="s">
        <v>30</v>
      </c>
      <c r="C25" s="24" t="s">
        <v>28</v>
      </c>
      <c r="D25" s="16" t="s">
        <v>8</v>
      </c>
      <c r="E25" s="18">
        <v>145.49</v>
      </c>
      <c r="F25" s="18"/>
      <c r="G25" s="18">
        <f t="shared" si="0"/>
        <v>0</v>
      </c>
    </row>
    <row r="26" spans="1:7" s="9" customFormat="1" ht="27">
      <c r="A26" s="8"/>
      <c r="B26" s="16" t="s">
        <v>222</v>
      </c>
      <c r="C26" s="24" t="s">
        <v>173</v>
      </c>
      <c r="D26" s="16" t="s">
        <v>8</v>
      </c>
      <c r="E26" s="18">
        <v>11.2</v>
      </c>
      <c r="F26" s="18"/>
      <c r="G26" s="18">
        <f t="shared" si="0"/>
        <v>0</v>
      </c>
    </row>
    <row r="27" spans="1:7" s="9" customFormat="1" ht="27">
      <c r="A27" s="8"/>
      <c r="B27" s="16" t="s">
        <v>31</v>
      </c>
      <c r="C27" s="24" t="s">
        <v>156</v>
      </c>
      <c r="D27" s="16" t="s">
        <v>9</v>
      </c>
      <c r="E27" s="18">
        <v>183.96</v>
      </c>
      <c r="F27" s="18"/>
      <c r="G27" s="18">
        <f t="shared" si="0"/>
        <v>0</v>
      </c>
    </row>
    <row r="28" spans="1:7" s="9" customFormat="1" ht="40.5">
      <c r="A28" s="8"/>
      <c r="B28" s="16" t="s">
        <v>114</v>
      </c>
      <c r="C28" s="24" t="s">
        <v>157</v>
      </c>
      <c r="D28" s="16" t="s">
        <v>7</v>
      </c>
      <c r="E28" s="18">
        <v>247.6</v>
      </c>
      <c r="F28" s="18"/>
      <c r="G28" s="18">
        <f t="shared" si="0"/>
        <v>0</v>
      </c>
    </row>
    <row r="29" spans="1:7" s="9" customFormat="1" ht="13.5">
      <c r="A29" s="8"/>
      <c r="B29" s="16"/>
      <c r="C29" s="24"/>
      <c r="D29" s="16"/>
      <c r="E29" s="18"/>
      <c r="F29" s="25"/>
      <c r="G29" s="19">
        <f>SUM(G12:G28)</f>
        <v>0</v>
      </c>
    </row>
    <row r="30" spans="1:8" s="9" customFormat="1" ht="18">
      <c r="A30" s="8"/>
      <c r="B30" s="16"/>
      <c r="C30" s="26" t="s">
        <v>158</v>
      </c>
      <c r="D30" s="16"/>
      <c r="E30" s="18"/>
      <c r="F30" s="18"/>
      <c r="G30" s="18"/>
      <c r="H30" s="66"/>
    </row>
    <row r="31" spans="1:7" s="9" customFormat="1" ht="40.5">
      <c r="A31" s="8"/>
      <c r="B31" s="16" t="s">
        <v>32</v>
      </c>
      <c r="C31" s="24" t="s">
        <v>203</v>
      </c>
      <c r="D31" s="16" t="s">
        <v>9</v>
      </c>
      <c r="E31" s="18">
        <v>107.19</v>
      </c>
      <c r="F31" s="18"/>
      <c r="G31" s="18">
        <f>ROUND((F31*E31),2)</f>
        <v>0</v>
      </c>
    </row>
    <row r="32" spans="1:7" s="9" customFormat="1" ht="40.5">
      <c r="A32" s="8"/>
      <c r="B32" s="16" t="s">
        <v>33</v>
      </c>
      <c r="C32" s="24" t="s">
        <v>202</v>
      </c>
      <c r="D32" s="16" t="s">
        <v>9</v>
      </c>
      <c r="E32" s="18">
        <v>446.25</v>
      </c>
      <c r="F32" s="18"/>
      <c r="G32" s="18">
        <f aca="true" t="shared" si="1" ref="G32:G65">ROUND((F32*E32),2)</f>
        <v>0</v>
      </c>
    </row>
    <row r="33" spans="1:7" s="9" customFormat="1" ht="40.5">
      <c r="A33" s="8"/>
      <c r="B33" s="16" t="s">
        <v>34</v>
      </c>
      <c r="C33" s="24" t="s">
        <v>200</v>
      </c>
      <c r="D33" s="16" t="s">
        <v>9</v>
      </c>
      <c r="E33" s="18">
        <v>507.24</v>
      </c>
      <c r="F33" s="18"/>
      <c r="G33" s="18">
        <f t="shared" si="1"/>
        <v>0</v>
      </c>
    </row>
    <row r="34" spans="1:7" s="9" customFormat="1" ht="40.5">
      <c r="A34" s="8"/>
      <c r="B34" s="16" t="s">
        <v>35</v>
      </c>
      <c r="C34" s="24" t="s">
        <v>201</v>
      </c>
      <c r="D34" s="16" t="s">
        <v>9</v>
      </c>
      <c r="E34" s="18">
        <v>483.64</v>
      </c>
      <c r="F34" s="18"/>
      <c r="G34" s="18">
        <f t="shared" si="1"/>
        <v>0</v>
      </c>
    </row>
    <row r="35" spans="1:7" s="9" customFormat="1" ht="40.5">
      <c r="A35" s="8"/>
      <c r="B35" s="16" t="s">
        <v>36</v>
      </c>
      <c r="C35" s="24" t="s">
        <v>204</v>
      </c>
      <c r="D35" s="16" t="s">
        <v>9</v>
      </c>
      <c r="E35" s="18">
        <v>21.2</v>
      </c>
      <c r="F35" s="18"/>
      <c r="G35" s="18">
        <f t="shared" si="1"/>
        <v>0</v>
      </c>
    </row>
    <row r="36" spans="1:7" s="9" customFormat="1" ht="40.5">
      <c r="A36" s="8"/>
      <c r="B36" s="16" t="s">
        <v>37</v>
      </c>
      <c r="C36" s="24" t="s">
        <v>206</v>
      </c>
      <c r="D36" s="16" t="s">
        <v>11</v>
      </c>
      <c r="E36" s="18">
        <v>605.99</v>
      </c>
      <c r="F36" s="18"/>
      <c r="G36" s="18">
        <f t="shared" si="1"/>
        <v>0</v>
      </c>
    </row>
    <row r="37" spans="1:7" s="9" customFormat="1" ht="40.5">
      <c r="A37" s="8"/>
      <c r="B37" s="16" t="s">
        <v>38</v>
      </c>
      <c r="C37" s="24" t="s">
        <v>205</v>
      </c>
      <c r="D37" s="16" t="s">
        <v>11</v>
      </c>
      <c r="E37" s="18">
        <v>7574.870000000001</v>
      </c>
      <c r="F37" s="18"/>
      <c r="G37" s="18">
        <f t="shared" si="1"/>
        <v>0</v>
      </c>
    </row>
    <row r="38" spans="1:7" s="9" customFormat="1" ht="40.5">
      <c r="A38" s="8"/>
      <c r="B38" s="16" t="s">
        <v>39</v>
      </c>
      <c r="C38" s="24" t="s">
        <v>207</v>
      </c>
      <c r="D38" s="16" t="s">
        <v>11</v>
      </c>
      <c r="E38" s="18">
        <v>3795.25</v>
      </c>
      <c r="F38" s="18"/>
      <c r="G38" s="18">
        <f t="shared" si="1"/>
        <v>0</v>
      </c>
    </row>
    <row r="39" spans="1:7" s="9" customFormat="1" ht="40.5">
      <c r="A39" s="8"/>
      <c r="B39" s="16" t="s">
        <v>40</v>
      </c>
      <c r="C39" s="24" t="s">
        <v>208</v>
      </c>
      <c r="D39" s="16" t="s">
        <v>11</v>
      </c>
      <c r="E39" s="18">
        <v>2722.67</v>
      </c>
      <c r="F39" s="18"/>
      <c r="G39" s="18">
        <f t="shared" si="1"/>
        <v>0</v>
      </c>
    </row>
    <row r="40" spans="1:7" s="9" customFormat="1" ht="40.5">
      <c r="A40" s="8"/>
      <c r="B40" s="16" t="s">
        <v>41</v>
      </c>
      <c r="C40" s="24" t="s">
        <v>209</v>
      </c>
      <c r="D40" s="16" t="s">
        <v>11</v>
      </c>
      <c r="E40" s="18">
        <v>2965.73</v>
      </c>
      <c r="F40" s="18"/>
      <c r="G40" s="18">
        <f t="shared" si="1"/>
        <v>0</v>
      </c>
    </row>
    <row r="41" spans="1:7" s="9" customFormat="1" ht="54">
      <c r="A41" s="8"/>
      <c r="B41" s="16" t="s">
        <v>42</v>
      </c>
      <c r="C41" s="24" t="s">
        <v>159</v>
      </c>
      <c r="D41" s="16" t="s">
        <v>8</v>
      </c>
      <c r="E41" s="18">
        <v>120.26</v>
      </c>
      <c r="F41" s="18"/>
      <c r="G41" s="18">
        <f t="shared" si="1"/>
        <v>0</v>
      </c>
    </row>
    <row r="42" spans="1:7" s="9" customFormat="1" ht="54">
      <c r="A42" s="8"/>
      <c r="B42" s="16" t="s">
        <v>118</v>
      </c>
      <c r="C42" s="24" t="s">
        <v>210</v>
      </c>
      <c r="D42" s="16" t="s">
        <v>8</v>
      </c>
      <c r="E42" s="18">
        <v>104.71</v>
      </c>
      <c r="F42" s="18"/>
      <c r="G42" s="18">
        <f t="shared" si="1"/>
        <v>0</v>
      </c>
    </row>
    <row r="43" spans="1:7" s="9" customFormat="1" ht="135">
      <c r="A43" s="8"/>
      <c r="B43" s="16" t="s">
        <v>223</v>
      </c>
      <c r="C43" s="24" t="s">
        <v>177</v>
      </c>
      <c r="D43" s="16" t="s">
        <v>9</v>
      </c>
      <c r="E43" s="18">
        <v>975.59</v>
      </c>
      <c r="F43" s="18"/>
      <c r="G43" s="18">
        <f t="shared" si="1"/>
        <v>0</v>
      </c>
    </row>
    <row r="44" spans="1:7" s="9" customFormat="1" ht="121.5">
      <c r="A44" s="8"/>
      <c r="B44" s="16" t="s">
        <v>224</v>
      </c>
      <c r="C44" s="24" t="s">
        <v>176</v>
      </c>
      <c r="D44" s="16" t="s">
        <v>5</v>
      </c>
      <c r="E44" s="18">
        <v>1</v>
      </c>
      <c r="F44" s="18"/>
      <c r="G44" s="18">
        <f t="shared" si="1"/>
        <v>0</v>
      </c>
    </row>
    <row r="45" spans="1:7" s="9" customFormat="1" ht="121.5">
      <c r="A45" s="8"/>
      <c r="B45" s="16" t="s">
        <v>225</v>
      </c>
      <c r="C45" s="24" t="s">
        <v>178</v>
      </c>
      <c r="D45" s="16" t="s">
        <v>5</v>
      </c>
      <c r="E45" s="18">
        <v>1</v>
      </c>
      <c r="F45" s="18"/>
      <c r="G45" s="18">
        <f t="shared" si="1"/>
        <v>0</v>
      </c>
    </row>
    <row r="46" spans="1:7" s="9" customFormat="1" ht="108">
      <c r="A46" s="8"/>
      <c r="B46" s="16" t="s">
        <v>226</v>
      </c>
      <c r="C46" s="24" t="s">
        <v>179</v>
      </c>
      <c r="D46" s="16" t="s">
        <v>5</v>
      </c>
      <c r="E46" s="18">
        <v>1</v>
      </c>
      <c r="F46" s="18"/>
      <c r="G46" s="18">
        <f t="shared" si="1"/>
        <v>0</v>
      </c>
    </row>
    <row r="47" spans="1:7" s="9" customFormat="1" ht="108">
      <c r="A47" s="8"/>
      <c r="B47" s="16" t="s">
        <v>227</v>
      </c>
      <c r="C47" s="24" t="s">
        <v>180</v>
      </c>
      <c r="D47" s="16" t="s">
        <v>5</v>
      </c>
      <c r="E47" s="18">
        <v>1</v>
      </c>
      <c r="F47" s="18"/>
      <c r="G47" s="18">
        <f t="shared" si="1"/>
        <v>0</v>
      </c>
    </row>
    <row r="48" spans="1:7" s="9" customFormat="1" ht="67.5">
      <c r="A48" s="8"/>
      <c r="B48" s="16" t="s">
        <v>228</v>
      </c>
      <c r="C48" s="24" t="s">
        <v>181</v>
      </c>
      <c r="D48" s="16" t="s">
        <v>5</v>
      </c>
      <c r="E48" s="18">
        <v>6</v>
      </c>
      <c r="F48" s="18"/>
      <c r="G48" s="18">
        <f t="shared" si="1"/>
        <v>0</v>
      </c>
    </row>
    <row r="49" spans="1:7" s="9" customFormat="1" ht="121.5">
      <c r="A49" s="8"/>
      <c r="B49" s="16" t="s">
        <v>229</v>
      </c>
      <c r="C49" s="24" t="s">
        <v>182</v>
      </c>
      <c r="D49" s="16" t="s">
        <v>5</v>
      </c>
      <c r="E49" s="18">
        <v>2</v>
      </c>
      <c r="F49" s="18"/>
      <c r="G49" s="18">
        <f t="shared" si="1"/>
        <v>0</v>
      </c>
    </row>
    <row r="50" spans="1:7" s="9" customFormat="1" ht="67.5">
      <c r="A50" s="8"/>
      <c r="B50" s="16" t="s">
        <v>230</v>
      </c>
      <c r="C50" s="24" t="s">
        <v>183</v>
      </c>
      <c r="D50" s="16" t="s">
        <v>7</v>
      </c>
      <c r="E50" s="18">
        <v>577.24</v>
      </c>
      <c r="F50" s="18"/>
      <c r="G50" s="18">
        <f t="shared" si="1"/>
        <v>0</v>
      </c>
    </row>
    <row r="51" spans="1:7" s="9" customFormat="1" ht="67.5">
      <c r="A51" s="8"/>
      <c r="B51" s="16" t="s">
        <v>231</v>
      </c>
      <c r="C51" s="24" t="s">
        <v>184</v>
      </c>
      <c r="D51" s="16" t="s">
        <v>7</v>
      </c>
      <c r="E51" s="18">
        <v>75.92</v>
      </c>
      <c r="F51" s="18"/>
      <c r="G51" s="18">
        <f t="shared" si="1"/>
        <v>0</v>
      </c>
    </row>
    <row r="52" spans="1:7" s="9" customFormat="1" ht="67.5">
      <c r="A52" s="8"/>
      <c r="B52" s="16" t="s">
        <v>232</v>
      </c>
      <c r="C52" s="24" t="s">
        <v>185</v>
      </c>
      <c r="D52" s="16" t="s">
        <v>7</v>
      </c>
      <c r="E52" s="18">
        <v>367.5</v>
      </c>
      <c r="F52" s="18"/>
      <c r="G52" s="18">
        <f t="shared" si="1"/>
        <v>0</v>
      </c>
    </row>
    <row r="53" spans="1:7" s="9" customFormat="1" ht="81">
      <c r="A53" s="8"/>
      <c r="B53" s="16" t="s">
        <v>233</v>
      </c>
      <c r="C53" s="24" t="s">
        <v>186</v>
      </c>
      <c r="D53" s="16" t="s">
        <v>119</v>
      </c>
      <c r="E53" s="18">
        <v>18</v>
      </c>
      <c r="F53" s="18"/>
      <c r="G53" s="18">
        <f t="shared" si="1"/>
        <v>0</v>
      </c>
    </row>
    <row r="54" spans="1:7" s="9" customFormat="1" ht="81">
      <c r="A54" s="8"/>
      <c r="B54" s="16" t="s">
        <v>234</v>
      </c>
      <c r="C54" s="24" t="s">
        <v>187</v>
      </c>
      <c r="D54" s="16" t="s">
        <v>119</v>
      </c>
      <c r="E54" s="18">
        <v>10</v>
      </c>
      <c r="F54" s="18"/>
      <c r="G54" s="18">
        <f t="shared" si="1"/>
        <v>0</v>
      </c>
    </row>
    <row r="55" spans="1:7" s="9" customFormat="1" ht="94.5">
      <c r="A55" s="8"/>
      <c r="B55" s="16" t="s">
        <v>235</v>
      </c>
      <c r="C55" s="24" t="s">
        <v>188</v>
      </c>
      <c r="D55" s="16" t="s">
        <v>120</v>
      </c>
      <c r="E55" s="18">
        <v>16</v>
      </c>
      <c r="F55" s="18"/>
      <c r="G55" s="18">
        <f t="shared" si="1"/>
        <v>0</v>
      </c>
    </row>
    <row r="56" spans="1:7" s="9" customFormat="1" ht="94.5">
      <c r="A56" s="8"/>
      <c r="B56" s="16" t="s">
        <v>236</v>
      </c>
      <c r="C56" s="24" t="s">
        <v>189</v>
      </c>
      <c r="D56" s="16" t="s">
        <v>120</v>
      </c>
      <c r="E56" s="18">
        <v>2</v>
      </c>
      <c r="F56" s="18"/>
      <c r="G56" s="18">
        <f t="shared" si="1"/>
        <v>0</v>
      </c>
    </row>
    <row r="57" spans="1:7" s="9" customFormat="1" ht="108">
      <c r="A57" s="8"/>
      <c r="B57" s="16" t="s">
        <v>237</v>
      </c>
      <c r="C57" s="24" t="s">
        <v>190</v>
      </c>
      <c r="D57" s="16" t="s">
        <v>120</v>
      </c>
      <c r="E57" s="18">
        <v>6</v>
      </c>
      <c r="F57" s="18"/>
      <c r="G57" s="18">
        <f t="shared" si="1"/>
        <v>0</v>
      </c>
    </row>
    <row r="58" spans="1:7" s="9" customFormat="1" ht="94.5">
      <c r="A58" s="8"/>
      <c r="B58" s="16" t="s">
        <v>238</v>
      </c>
      <c r="C58" s="24" t="s">
        <v>191</v>
      </c>
      <c r="D58" s="16" t="s">
        <v>120</v>
      </c>
      <c r="E58" s="18">
        <v>2</v>
      </c>
      <c r="F58" s="18"/>
      <c r="G58" s="18">
        <f t="shared" si="1"/>
        <v>0</v>
      </c>
    </row>
    <row r="59" spans="1:7" s="9" customFormat="1" ht="81">
      <c r="A59" s="8"/>
      <c r="B59" s="16" t="s">
        <v>239</v>
      </c>
      <c r="C59" s="24" t="s">
        <v>192</v>
      </c>
      <c r="D59" s="16" t="s">
        <v>120</v>
      </c>
      <c r="E59" s="18">
        <v>52</v>
      </c>
      <c r="F59" s="18"/>
      <c r="G59" s="18">
        <f t="shared" si="1"/>
        <v>0</v>
      </c>
    </row>
    <row r="60" spans="1:7" s="9" customFormat="1" ht="81">
      <c r="A60" s="8"/>
      <c r="B60" s="16" t="s">
        <v>240</v>
      </c>
      <c r="C60" s="24" t="s">
        <v>193</v>
      </c>
      <c r="D60" s="16" t="s">
        <v>120</v>
      </c>
      <c r="E60" s="18">
        <v>8</v>
      </c>
      <c r="F60" s="18"/>
      <c r="G60" s="18">
        <f t="shared" si="1"/>
        <v>0</v>
      </c>
    </row>
    <row r="61" spans="1:7" s="9" customFormat="1" ht="81">
      <c r="A61" s="8"/>
      <c r="B61" s="16" t="s">
        <v>241</v>
      </c>
      <c r="C61" s="24" t="s">
        <v>194</v>
      </c>
      <c r="D61" s="16" t="s">
        <v>120</v>
      </c>
      <c r="E61" s="18">
        <v>4</v>
      </c>
      <c r="F61" s="18"/>
      <c r="G61" s="18">
        <f t="shared" si="1"/>
        <v>0</v>
      </c>
    </row>
    <row r="62" spans="1:7" s="9" customFormat="1" ht="94.5">
      <c r="A62" s="8"/>
      <c r="B62" s="16" t="s">
        <v>242</v>
      </c>
      <c r="C62" s="24" t="s">
        <v>195</v>
      </c>
      <c r="D62" s="16" t="s">
        <v>120</v>
      </c>
      <c r="E62" s="18">
        <v>4</v>
      </c>
      <c r="F62" s="18"/>
      <c r="G62" s="18">
        <f t="shared" si="1"/>
        <v>0</v>
      </c>
    </row>
    <row r="63" spans="1:7" s="9" customFormat="1" ht="94.5">
      <c r="A63" s="8"/>
      <c r="B63" s="16" t="s">
        <v>243</v>
      </c>
      <c r="C63" s="24" t="s">
        <v>196</v>
      </c>
      <c r="D63" s="16" t="s">
        <v>120</v>
      </c>
      <c r="E63" s="18">
        <v>4</v>
      </c>
      <c r="F63" s="18"/>
      <c r="G63" s="18">
        <f t="shared" si="1"/>
        <v>0</v>
      </c>
    </row>
    <row r="64" spans="1:7" s="9" customFormat="1" ht="108">
      <c r="A64" s="8"/>
      <c r="B64" s="16" t="s">
        <v>244</v>
      </c>
      <c r="C64" s="24" t="s">
        <v>197</v>
      </c>
      <c r="D64" s="16" t="s">
        <v>7</v>
      </c>
      <c r="E64" s="18">
        <v>69</v>
      </c>
      <c r="F64" s="18"/>
      <c r="G64" s="18">
        <f t="shared" si="1"/>
        <v>0</v>
      </c>
    </row>
    <row r="65" spans="1:7" s="9" customFormat="1" ht="94.5">
      <c r="A65" s="8"/>
      <c r="B65" s="16" t="s">
        <v>245</v>
      </c>
      <c r="C65" s="24" t="s">
        <v>198</v>
      </c>
      <c r="D65" s="16" t="s">
        <v>7</v>
      </c>
      <c r="E65" s="18">
        <v>15.76</v>
      </c>
      <c r="F65" s="18"/>
      <c r="G65" s="18">
        <f t="shared" si="1"/>
        <v>0</v>
      </c>
    </row>
    <row r="66" spans="1:7" s="9" customFormat="1" ht="13.5">
      <c r="A66" s="8"/>
      <c r="B66" s="16"/>
      <c r="C66" s="28" t="s">
        <v>43</v>
      </c>
      <c r="D66" s="17"/>
      <c r="E66" s="20"/>
      <c r="F66" s="20"/>
      <c r="G66" s="48">
        <f>SUM(G31:G65)</f>
        <v>0</v>
      </c>
    </row>
    <row r="67" spans="1:7" s="9" customFormat="1" ht="13.5">
      <c r="A67" s="8"/>
      <c r="B67" s="16"/>
      <c r="C67" s="28" t="s">
        <v>44</v>
      </c>
      <c r="D67" s="17"/>
      <c r="E67" s="20"/>
      <c r="F67" s="20"/>
      <c r="G67" s="20"/>
    </row>
    <row r="68" spans="1:7" s="9" customFormat="1" ht="40.5">
      <c r="A68" s="8"/>
      <c r="B68" s="16" t="s">
        <v>246</v>
      </c>
      <c r="C68" s="24" t="s">
        <v>211</v>
      </c>
      <c r="D68" s="16" t="s">
        <v>9</v>
      </c>
      <c r="E68" s="18">
        <v>562.6999999999999</v>
      </c>
      <c r="F68" s="18"/>
      <c r="G68" s="18">
        <f>ROUND((F68*E68),2)</f>
        <v>0</v>
      </c>
    </row>
    <row r="69" spans="1:7" s="9" customFormat="1" ht="94.5">
      <c r="A69" s="8"/>
      <c r="B69" s="16" t="s">
        <v>45</v>
      </c>
      <c r="C69" s="24" t="s">
        <v>215</v>
      </c>
      <c r="D69" s="16" t="s">
        <v>9</v>
      </c>
      <c r="E69" s="18">
        <v>359.95</v>
      </c>
      <c r="F69" s="18"/>
      <c r="G69" s="18">
        <f aca="true" t="shared" si="2" ref="G69:G98">ROUND((F69*E69),2)</f>
        <v>0</v>
      </c>
    </row>
    <row r="70" spans="1:7" s="9" customFormat="1" ht="40.5">
      <c r="A70" s="8"/>
      <c r="B70" s="16" t="s">
        <v>46</v>
      </c>
      <c r="C70" s="24" t="s">
        <v>160</v>
      </c>
      <c r="D70" s="16" t="s">
        <v>9</v>
      </c>
      <c r="E70" s="18">
        <v>24</v>
      </c>
      <c r="F70" s="18"/>
      <c r="G70" s="18">
        <f t="shared" si="2"/>
        <v>0</v>
      </c>
    </row>
    <row r="71" spans="1:7" s="9" customFormat="1" ht="40.5">
      <c r="A71" s="8"/>
      <c r="B71" s="16" t="s">
        <v>47</v>
      </c>
      <c r="C71" s="24" t="s">
        <v>212</v>
      </c>
      <c r="D71" s="16" t="s">
        <v>7</v>
      </c>
      <c r="E71" s="18">
        <v>28</v>
      </c>
      <c r="F71" s="18"/>
      <c r="G71" s="18">
        <f t="shared" si="2"/>
        <v>0</v>
      </c>
    </row>
    <row r="72" spans="1:7" s="9" customFormat="1" ht="40.5">
      <c r="A72" s="8"/>
      <c r="B72" s="16" t="s">
        <v>48</v>
      </c>
      <c r="C72" s="24" t="s">
        <v>161</v>
      </c>
      <c r="D72" s="16" t="s">
        <v>7</v>
      </c>
      <c r="E72" s="18">
        <v>410.53</v>
      </c>
      <c r="F72" s="18"/>
      <c r="G72" s="18">
        <f t="shared" si="2"/>
        <v>0</v>
      </c>
    </row>
    <row r="73" spans="1:7" s="9" customFormat="1" ht="27">
      <c r="A73" s="8"/>
      <c r="B73" s="16" t="s">
        <v>49</v>
      </c>
      <c r="C73" s="24" t="s">
        <v>216</v>
      </c>
      <c r="D73" s="16" t="s">
        <v>7</v>
      </c>
      <c r="E73" s="18">
        <v>84.48</v>
      </c>
      <c r="F73" s="18"/>
      <c r="G73" s="18">
        <f t="shared" si="2"/>
        <v>0</v>
      </c>
    </row>
    <row r="74" spans="1:7" s="9" customFormat="1" ht="54">
      <c r="A74" s="8"/>
      <c r="B74" s="16" t="s">
        <v>50</v>
      </c>
      <c r="C74" s="24" t="s">
        <v>213</v>
      </c>
      <c r="D74" s="16" t="s">
        <v>7</v>
      </c>
      <c r="E74" s="18">
        <v>327.85</v>
      </c>
      <c r="F74" s="27"/>
      <c r="G74" s="18">
        <f t="shared" si="2"/>
        <v>0</v>
      </c>
    </row>
    <row r="75" spans="1:7" s="9" customFormat="1" ht="40.5">
      <c r="A75" s="8"/>
      <c r="B75" s="16" t="s">
        <v>51</v>
      </c>
      <c r="C75" s="24" t="s">
        <v>214</v>
      </c>
      <c r="D75" s="16" t="s">
        <v>7</v>
      </c>
      <c r="E75" s="18">
        <v>8.22</v>
      </c>
      <c r="F75" s="27"/>
      <c r="G75" s="18">
        <f t="shared" si="2"/>
        <v>0</v>
      </c>
    </row>
    <row r="76" spans="1:7" s="9" customFormat="1" ht="27">
      <c r="A76" s="8"/>
      <c r="B76" s="16" t="s">
        <v>52</v>
      </c>
      <c r="C76" s="24" t="s">
        <v>217</v>
      </c>
      <c r="D76" s="16" t="s">
        <v>7</v>
      </c>
      <c r="E76" s="18">
        <v>8</v>
      </c>
      <c r="F76" s="27"/>
      <c r="G76" s="18">
        <f t="shared" si="2"/>
        <v>0</v>
      </c>
    </row>
    <row r="77" spans="1:7" s="9" customFormat="1" ht="40.5">
      <c r="A77" s="8"/>
      <c r="B77" s="16" t="s">
        <v>53</v>
      </c>
      <c r="C77" s="24" t="s">
        <v>218</v>
      </c>
      <c r="D77" s="16" t="s">
        <v>5</v>
      </c>
      <c r="E77" s="18">
        <v>2</v>
      </c>
      <c r="F77" s="18"/>
      <c r="G77" s="18">
        <f t="shared" si="2"/>
        <v>0</v>
      </c>
    </row>
    <row r="78" spans="1:7" s="9" customFormat="1" ht="40.5">
      <c r="A78" s="8"/>
      <c r="B78" s="16" t="s">
        <v>54</v>
      </c>
      <c r="C78" s="24" t="s">
        <v>219</v>
      </c>
      <c r="D78" s="16" t="s">
        <v>5</v>
      </c>
      <c r="E78" s="18">
        <v>2</v>
      </c>
      <c r="F78" s="18"/>
      <c r="G78" s="18">
        <f t="shared" si="2"/>
        <v>0</v>
      </c>
    </row>
    <row r="79" spans="1:7" s="9" customFormat="1" ht="67.5">
      <c r="A79" s="8"/>
      <c r="B79" s="16" t="s">
        <v>55</v>
      </c>
      <c r="C79" s="24" t="s">
        <v>162</v>
      </c>
      <c r="D79" s="16" t="s">
        <v>9</v>
      </c>
      <c r="E79" s="18">
        <v>2563.55</v>
      </c>
      <c r="F79" s="18"/>
      <c r="G79" s="18">
        <f t="shared" si="2"/>
        <v>0</v>
      </c>
    </row>
    <row r="80" spans="1:7" s="9" customFormat="1" ht="54">
      <c r="A80" s="8"/>
      <c r="B80" s="16" t="s">
        <v>56</v>
      </c>
      <c r="C80" s="24" t="s">
        <v>220</v>
      </c>
      <c r="D80" s="16" t="s">
        <v>9</v>
      </c>
      <c r="E80" s="18">
        <v>367.46</v>
      </c>
      <c r="F80" s="18"/>
      <c r="G80" s="18">
        <f t="shared" si="2"/>
        <v>0</v>
      </c>
    </row>
    <row r="81" spans="1:7" s="9" customFormat="1" ht="27">
      <c r="A81" s="8"/>
      <c r="B81" s="16" t="s">
        <v>57</v>
      </c>
      <c r="C81" s="24" t="s">
        <v>163</v>
      </c>
      <c r="D81" s="16" t="s">
        <v>9</v>
      </c>
      <c r="E81" s="18">
        <v>382.7</v>
      </c>
      <c r="F81" s="18"/>
      <c r="G81" s="18">
        <f t="shared" si="2"/>
        <v>0</v>
      </c>
    </row>
    <row r="82" spans="1:7" s="9" customFormat="1" ht="40.5">
      <c r="A82" s="8"/>
      <c r="B82" s="16" t="s">
        <v>58</v>
      </c>
      <c r="C82" s="24" t="s">
        <v>164</v>
      </c>
      <c r="D82" s="16" t="s">
        <v>9</v>
      </c>
      <c r="E82" s="18">
        <v>446.95</v>
      </c>
      <c r="F82" s="18"/>
      <c r="G82" s="18">
        <f t="shared" si="2"/>
        <v>0</v>
      </c>
    </row>
    <row r="83" spans="1:7" s="9" customFormat="1" ht="94.5">
      <c r="A83" s="8"/>
      <c r="B83" s="16" t="s">
        <v>59</v>
      </c>
      <c r="C83" s="24" t="s">
        <v>221</v>
      </c>
      <c r="D83" s="16" t="s">
        <v>7</v>
      </c>
      <c r="E83" s="18">
        <v>457.8</v>
      </c>
      <c r="F83" s="18"/>
      <c r="G83" s="18">
        <f t="shared" si="2"/>
        <v>0</v>
      </c>
    </row>
    <row r="84" spans="1:7" s="9" customFormat="1" ht="54">
      <c r="A84" s="8"/>
      <c r="B84" s="16" t="s">
        <v>60</v>
      </c>
      <c r="C84" s="24" t="s">
        <v>165</v>
      </c>
      <c r="D84" s="16" t="s">
        <v>8</v>
      </c>
      <c r="E84" s="18">
        <v>8.95</v>
      </c>
      <c r="F84" s="18"/>
      <c r="G84" s="18">
        <f t="shared" si="2"/>
        <v>0</v>
      </c>
    </row>
    <row r="85" spans="1:7" s="9" customFormat="1" ht="40.5">
      <c r="A85" s="8"/>
      <c r="B85" s="16" t="s">
        <v>61</v>
      </c>
      <c r="C85" s="24" t="s">
        <v>166</v>
      </c>
      <c r="D85" s="16" t="s">
        <v>7</v>
      </c>
      <c r="E85" s="18">
        <v>41.67</v>
      </c>
      <c r="F85" s="18"/>
      <c r="G85" s="18">
        <f t="shared" si="2"/>
        <v>0</v>
      </c>
    </row>
    <row r="86" spans="1:7" s="9" customFormat="1" ht="40.5">
      <c r="A86" s="8"/>
      <c r="B86" s="16" t="s">
        <v>62</v>
      </c>
      <c r="C86" s="24" t="s">
        <v>167</v>
      </c>
      <c r="D86" s="16" t="s">
        <v>5</v>
      </c>
      <c r="E86" s="18">
        <v>4</v>
      </c>
      <c r="F86" s="18"/>
      <c r="G86" s="18">
        <f t="shared" si="2"/>
        <v>0</v>
      </c>
    </row>
    <row r="87" spans="1:7" s="9" customFormat="1" ht="108">
      <c r="A87" s="8"/>
      <c r="B87" s="16" t="s">
        <v>63</v>
      </c>
      <c r="C87" s="24" t="s">
        <v>168</v>
      </c>
      <c r="D87" s="16" t="s">
        <v>9</v>
      </c>
      <c r="E87" s="18">
        <v>402.39</v>
      </c>
      <c r="F87" s="18"/>
      <c r="G87" s="18">
        <f t="shared" si="2"/>
        <v>0</v>
      </c>
    </row>
    <row r="88" spans="1:7" s="9" customFormat="1" ht="67.5">
      <c r="A88" s="8"/>
      <c r="B88" s="16" t="s">
        <v>64</v>
      </c>
      <c r="C88" s="24" t="s">
        <v>169</v>
      </c>
      <c r="D88" s="16" t="s">
        <v>9</v>
      </c>
      <c r="E88" s="18">
        <v>6.2</v>
      </c>
      <c r="F88" s="18"/>
      <c r="G88" s="18">
        <f t="shared" si="2"/>
        <v>0</v>
      </c>
    </row>
    <row r="89" spans="1:7" s="9" customFormat="1" ht="54">
      <c r="A89" s="8"/>
      <c r="B89" s="16" t="s">
        <v>65</v>
      </c>
      <c r="C89" s="24" t="s">
        <v>170</v>
      </c>
      <c r="D89" s="16" t="s">
        <v>5</v>
      </c>
      <c r="E89" s="18">
        <v>8</v>
      </c>
      <c r="F89" s="18"/>
      <c r="G89" s="18">
        <f t="shared" si="2"/>
        <v>0</v>
      </c>
    </row>
    <row r="90" spans="1:7" s="9" customFormat="1" ht="67.5">
      <c r="A90" s="8"/>
      <c r="B90" s="16" t="s">
        <v>66</v>
      </c>
      <c r="C90" s="24" t="s">
        <v>171</v>
      </c>
      <c r="D90" s="16" t="s">
        <v>5</v>
      </c>
      <c r="E90" s="18">
        <v>1</v>
      </c>
      <c r="F90" s="18"/>
      <c r="G90" s="18">
        <f t="shared" si="2"/>
        <v>0</v>
      </c>
    </row>
    <row r="91" spans="1:7" s="9" customFormat="1" ht="81">
      <c r="A91" s="8"/>
      <c r="B91" s="16" t="s">
        <v>67</v>
      </c>
      <c r="C91" s="24" t="s">
        <v>74</v>
      </c>
      <c r="D91" s="16" t="s">
        <v>5</v>
      </c>
      <c r="E91" s="18">
        <v>1</v>
      </c>
      <c r="F91" s="18"/>
      <c r="G91" s="18">
        <f t="shared" si="2"/>
        <v>0</v>
      </c>
    </row>
    <row r="92" spans="1:7" s="9" customFormat="1" ht="81">
      <c r="A92" s="8"/>
      <c r="B92" s="16" t="s">
        <v>68</v>
      </c>
      <c r="C92" s="24" t="s">
        <v>76</v>
      </c>
      <c r="D92" s="16" t="s">
        <v>5</v>
      </c>
      <c r="E92" s="18">
        <v>1</v>
      </c>
      <c r="F92" s="18"/>
      <c r="G92" s="18">
        <f t="shared" si="2"/>
        <v>0</v>
      </c>
    </row>
    <row r="93" spans="1:7" s="9" customFormat="1" ht="54">
      <c r="A93" s="8"/>
      <c r="B93" s="16" t="s">
        <v>69</v>
      </c>
      <c r="C93" s="24" t="s">
        <v>77</v>
      </c>
      <c r="D93" s="16" t="s">
        <v>5</v>
      </c>
      <c r="E93" s="18">
        <v>1</v>
      </c>
      <c r="F93" s="18"/>
      <c r="G93" s="18">
        <f t="shared" si="2"/>
        <v>0</v>
      </c>
    </row>
    <row r="94" spans="1:7" s="9" customFormat="1" ht="67.5">
      <c r="A94" s="8"/>
      <c r="B94" s="16" t="s">
        <v>70</v>
      </c>
      <c r="C94" s="24" t="s">
        <v>78</v>
      </c>
      <c r="D94" s="16" t="s">
        <v>5</v>
      </c>
      <c r="E94" s="18">
        <v>1</v>
      </c>
      <c r="F94" s="18"/>
      <c r="G94" s="18">
        <f t="shared" si="2"/>
        <v>0</v>
      </c>
    </row>
    <row r="95" spans="1:7" s="9" customFormat="1" ht="81">
      <c r="A95" s="8"/>
      <c r="B95" s="16" t="s">
        <v>71</v>
      </c>
      <c r="C95" s="24" t="s">
        <v>122</v>
      </c>
      <c r="D95" s="16" t="s">
        <v>5</v>
      </c>
      <c r="E95" s="18">
        <v>4</v>
      </c>
      <c r="F95" s="18"/>
      <c r="G95" s="18">
        <f t="shared" si="2"/>
        <v>0</v>
      </c>
    </row>
    <row r="96" spans="1:7" s="9" customFormat="1" ht="81">
      <c r="A96" s="8"/>
      <c r="B96" s="16" t="s">
        <v>72</v>
      </c>
      <c r="C96" s="24" t="s">
        <v>121</v>
      </c>
      <c r="D96" s="16" t="s">
        <v>5</v>
      </c>
      <c r="E96" s="18">
        <v>2</v>
      </c>
      <c r="F96" s="18"/>
      <c r="G96" s="18">
        <f t="shared" si="2"/>
        <v>0</v>
      </c>
    </row>
    <row r="97" spans="1:7" s="9" customFormat="1" ht="54">
      <c r="A97" s="8"/>
      <c r="B97" s="16" t="s">
        <v>73</v>
      </c>
      <c r="C97" s="24" t="s">
        <v>174</v>
      </c>
      <c r="D97" s="16" t="s">
        <v>9</v>
      </c>
      <c r="E97" s="18">
        <v>32.5</v>
      </c>
      <c r="F97" s="18"/>
      <c r="G97" s="18">
        <f t="shared" si="2"/>
        <v>0</v>
      </c>
    </row>
    <row r="98" spans="1:7" s="9" customFormat="1" ht="67.5">
      <c r="A98" s="8"/>
      <c r="B98" s="16" t="s">
        <v>75</v>
      </c>
      <c r="C98" s="24" t="s">
        <v>175</v>
      </c>
      <c r="D98" s="16" t="s">
        <v>9</v>
      </c>
      <c r="E98" s="18">
        <v>29.11</v>
      </c>
      <c r="F98" s="18"/>
      <c r="G98" s="18">
        <f t="shared" si="2"/>
        <v>0</v>
      </c>
    </row>
    <row r="99" spans="1:7" s="9" customFormat="1" ht="12.75">
      <c r="A99" s="8"/>
      <c r="B99" s="17"/>
      <c r="C99" s="26" t="s">
        <v>79</v>
      </c>
      <c r="D99" s="17"/>
      <c r="E99" s="20"/>
      <c r="F99" s="20"/>
      <c r="G99" s="20">
        <f>SUM(G68:G96)</f>
        <v>0</v>
      </c>
    </row>
    <row r="100" spans="1:7" s="9" customFormat="1" ht="12.75">
      <c r="A100" s="8"/>
      <c r="B100" s="17"/>
      <c r="C100" s="26" t="s">
        <v>80</v>
      </c>
      <c r="D100" s="17"/>
      <c r="E100" s="20"/>
      <c r="F100" s="20"/>
      <c r="G100" s="20"/>
    </row>
    <row r="101" spans="1:7" s="9" customFormat="1" ht="12.75">
      <c r="A101" s="8"/>
      <c r="B101" s="17"/>
      <c r="C101" s="26" t="s">
        <v>81</v>
      </c>
      <c r="D101" s="17"/>
      <c r="E101" s="20"/>
      <c r="F101" s="20"/>
      <c r="G101" s="20"/>
    </row>
    <row r="102" spans="1:7" s="9" customFormat="1" ht="40.5">
      <c r="A102" s="8"/>
      <c r="B102" s="16" t="s">
        <v>82</v>
      </c>
      <c r="C102" s="24" t="s">
        <v>138</v>
      </c>
      <c r="D102" s="16" t="s">
        <v>10</v>
      </c>
      <c r="E102" s="18">
        <v>112</v>
      </c>
      <c r="F102" s="18"/>
      <c r="G102" s="18">
        <f>ROUND((F102*E102),2)</f>
        <v>0</v>
      </c>
    </row>
    <row r="103" spans="1:7" s="9" customFormat="1" ht="40.5">
      <c r="A103" s="8"/>
      <c r="B103" s="16" t="s">
        <v>83</v>
      </c>
      <c r="C103" s="24" t="s">
        <v>137</v>
      </c>
      <c r="D103" s="16" t="s">
        <v>10</v>
      </c>
      <c r="E103" s="18">
        <v>261</v>
      </c>
      <c r="F103" s="18"/>
      <c r="G103" s="18">
        <f aca="true" t="shared" si="3" ref="G103:G120">ROUND((F103*E103),2)</f>
        <v>0</v>
      </c>
    </row>
    <row r="104" spans="1:7" s="9" customFormat="1" ht="40.5">
      <c r="A104" s="8"/>
      <c r="B104" s="16" t="s">
        <v>84</v>
      </c>
      <c r="C104" s="24" t="s">
        <v>123</v>
      </c>
      <c r="D104" s="16" t="s">
        <v>10</v>
      </c>
      <c r="E104" s="18">
        <v>48</v>
      </c>
      <c r="F104" s="18"/>
      <c r="G104" s="18">
        <f t="shared" si="3"/>
        <v>0</v>
      </c>
    </row>
    <row r="105" spans="1:7" s="9" customFormat="1" ht="54">
      <c r="A105" s="8"/>
      <c r="B105" s="16" t="s">
        <v>247</v>
      </c>
      <c r="C105" s="24" t="s">
        <v>145</v>
      </c>
      <c r="D105" s="16" t="s">
        <v>10</v>
      </c>
      <c r="E105" s="18">
        <v>4</v>
      </c>
      <c r="F105" s="18"/>
      <c r="G105" s="18">
        <f t="shared" si="3"/>
        <v>0</v>
      </c>
    </row>
    <row r="106" spans="1:7" s="9" customFormat="1" ht="40.5">
      <c r="A106" s="8"/>
      <c r="B106" s="16" t="s">
        <v>85</v>
      </c>
      <c r="C106" s="24" t="s">
        <v>139</v>
      </c>
      <c r="D106" s="16" t="s">
        <v>10</v>
      </c>
      <c r="E106" s="18">
        <v>13</v>
      </c>
      <c r="F106" s="18"/>
      <c r="G106" s="18">
        <f t="shared" si="3"/>
        <v>0</v>
      </c>
    </row>
    <row r="107" spans="1:7" s="9" customFormat="1" ht="40.5">
      <c r="A107" s="8"/>
      <c r="B107" s="16" t="s">
        <v>86</v>
      </c>
      <c r="C107" s="24" t="s">
        <v>129</v>
      </c>
      <c r="D107" s="16" t="s">
        <v>10</v>
      </c>
      <c r="E107" s="18">
        <v>16</v>
      </c>
      <c r="F107" s="18"/>
      <c r="G107" s="18">
        <f t="shared" si="3"/>
        <v>0</v>
      </c>
    </row>
    <row r="108" spans="1:7" s="9" customFormat="1" ht="54">
      <c r="A108" s="8"/>
      <c r="B108" s="16" t="s">
        <v>87</v>
      </c>
      <c r="C108" s="24" t="s">
        <v>172</v>
      </c>
      <c r="D108" s="16" t="s">
        <v>5</v>
      </c>
      <c r="E108" s="18">
        <v>1</v>
      </c>
      <c r="F108" s="18"/>
      <c r="G108" s="18">
        <f t="shared" si="3"/>
        <v>0</v>
      </c>
    </row>
    <row r="109" spans="1:7" s="9" customFormat="1" ht="54">
      <c r="A109" s="8"/>
      <c r="B109" s="16" t="s">
        <v>88</v>
      </c>
      <c r="C109" s="24" t="s">
        <v>127</v>
      </c>
      <c r="D109" s="16" t="s">
        <v>5</v>
      </c>
      <c r="E109" s="18">
        <v>1</v>
      </c>
      <c r="F109" s="18"/>
      <c r="G109" s="18">
        <f t="shared" si="3"/>
        <v>0</v>
      </c>
    </row>
    <row r="110" spans="1:7" s="9" customFormat="1" ht="54">
      <c r="A110" s="8"/>
      <c r="B110" s="16" t="s">
        <v>89</v>
      </c>
      <c r="C110" s="24" t="s">
        <v>128</v>
      </c>
      <c r="D110" s="16" t="s">
        <v>5</v>
      </c>
      <c r="E110" s="18">
        <v>1</v>
      </c>
      <c r="F110" s="18"/>
      <c r="G110" s="18">
        <f t="shared" si="3"/>
        <v>0</v>
      </c>
    </row>
    <row r="111" spans="1:7" s="9" customFormat="1" ht="27">
      <c r="A111" s="8"/>
      <c r="B111" s="16" t="s">
        <v>91</v>
      </c>
      <c r="C111" s="24" t="s">
        <v>90</v>
      </c>
      <c r="D111" s="16" t="s">
        <v>5</v>
      </c>
      <c r="E111" s="18">
        <v>30</v>
      </c>
      <c r="F111" s="18"/>
      <c r="G111" s="18">
        <f t="shared" si="3"/>
        <v>0</v>
      </c>
    </row>
    <row r="112" spans="1:7" s="9" customFormat="1" ht="54">
      <c r="A112" s="8"/>
      <c r="B112" s="16" t="s">
        <v>92</v>
      </c>
      <c r="C112" s="24" t="s">
        <v>141</v>
      </c>
      <c r="D112" s="16" t="s">
        <v>10</v>
      </c>
      <c r="E112" s="18">
        <v>10</v>
      </c>
      <c r="F112" s="18"/>
      <c r="G112" s="18">
        <f t="shared" si="3"/>
        <v>0</v>
      </c>
    </row>
    <row r="113" spans="1:7" s="9" customFormat="1" ht="40.5">
      <c r="A113" s="8"/>
      <c r="B113" s="16" t="s">
        <v>93</v>
      </c>
      <c r="C113" s="24" t="s">
        <v>140</v>
      </c>
      <c r="D113" s="16" t="s">
        <v>10</v>
      </c>
      <c r="E113" s="18">
        <v>5</v>
      </c>
      <c r="F113" s="18"/>
      <c r="G113" s="18">
        <f t="shared" si="3"/>
        <v>0</v>
      </c>
    </row>
    <row r="114" spans="1:7" s="9" customFormat="1" ht="40.5">
      <c r="A114" s="8"/>
      <c r="B114" s="16" t="s">
        <v>248</v>
      </c>
      <c r="C114" s="24" t="s">
        <v>142</v>
      </c>
      <c r="D114" s="16" t="s">
        <v>10</v>
      </c>
      <c r="E114" s="18">
        <v>16</v>
      </c>
      <c r="F114" s="18"/>
      <c r="G114" s="18">
        <f t="shared" si="3"/>
        <v>0</v>
      </c>
    </row>
    <row r="115" spans="1:7" s="9" customFormat="1" ht="40.5">
      <c r="A115" s="8"/>
      <c r="B115" s="16" t="s">
        <v>249</v>
      </c>
      <c r="C115" s="24" t="s">
        <v>143</v>
      </c>
      <c r="D115" s="16" t="s">
        <v>10</v>
      </c>
      <c r="E115" s="18">
        <v>14</v>
      </c>
      <c r="F115" s="18"/>
      <c r="G115" s="18">
        <f t="shared" si="3"/>
        <v>0</v>
      </c>
    </row>
    <row r="116" spans="1:7" s="9" customFormat="1" ht="40.5">
      <c r="A116" s="8"/>
      <c r="B116" s="16" t="s">
        <v>250</v>
      </c>
      <c r="C116" s="24" t="s">
        <v>144</v>
      </c>
      <c r="D116" s="16" t="s">
        <v>10</v>
      </c>
      <c r="E116" s="18">
        <v>3</v>
      </c>
      <c r="F116" s="18"/>
      <c r="G116" s="18">
        <f t="shared" si="3"/>
        <v>0</v>
      </c>
    </row>
    <row r="117" spans="1:7" s="9" customFormat="1" ht="40.5">
      <c r="A117" s="8"/>
      <c r="B117" s="16" t="s">
        <v>96</v>
      </c>
      <c r="C117" s="24" t="s">
        <v>146</v>
      </c>
      <c r="D117" s="16" t="s">
        <v>7</v>
      </c>
      <c r="E117" s="18">
        <v>225</v>
      </c>
      <c r="F117" s="18"/>
      <c r="G117" s="18">
        <f t="shared" si="3"/>
        <v>0</v>
      </c>
    </row>
    <row r="118" spans="1:7" s="9" customFormat="1" ht="27">
      <c r="A118" s="8"/>
      <c r="B118" s="16" t="s">
        <v>251</v>
      </c>
      <c r="C118" s="24" t="s">
        <v>94</v>
      </c>
      <c r="D118" s="16" t="s">
        <v>7</v>
      </c>
      <c r="E118" s="18">
        <v>62.3</v>
      </c>
      <c r="F118" s="18"/>
      <c r="G118" s="18">
        <f t="shared" si="3"/>
        <v>0</v>
      </c>
    </row>
    <row r="119" spans="1:7" s="9" customFormat="1" ht="27">
      <c r="A119" s="8"/>
      <c r="B119" s="16" t="s">
        <v>99</v>
      </c>
      <c r="C119" s="24" t="s">
        <v>124</v>
      </c>
      <c r="D119" s="16" t="s">
        <v>7</v>
      </c>
      <c r="E119" s="18">
        <v>15</v>
      </c>
      <c r="F119" s="18"/>
      <c r="G119" s="18">
        <f t="shared" si="3"/>
        <v>0</v>
      </c>
    </row>
    <row r="120" spans="1:7" s="9" customFormat="1" ht="40.5">
      <c r="A120" s="8"/>
      <c r="B120" s="16" t="s">
        <v>100</v>
      </c>
      <c r="C120" s="24" t="s">
        <v>130</v>
      </c>
      <c r="D120" s="16" t="s">
        <v>7</v>
      </c>
      <c r="E120" s="18">
        <v>43.21</v>
      </c>
      <c r="F120" s="18"/>
      <c r="G120" s="18">
        <f t="shared" si="3"/>
        <v>0</v>
      </c>
    </row>
    <row r="121" spans="1:7" s="9" customFormat="1" ht="13.5">
      <c r="A121" s="8"/>
      <c r="B121" s="16"/>
      <c r="C121" s="17"/>
      <c r="D121" s="17"/>
      <c r="E121" s="20"/>
      <c r="F121" s="20"/>
      <c r="G121" s="20">
        <f>SUM(G102:G120)</f>
        <v>0</v>
      </c>
    </row>
    <row r="122" spans="1:7" s="9" customFormat="1" ht="13.5">
      <c r="A122" s="8"/>
      <c r="B122" s="16"/>
      <c r="C122" s="26" t="s">
        <v>95</v>
      </c>
      <c r="D122" s="17"/>
      <c r="E122" s="20"/>
      <c r="F122" s="20"/>
      <c r="G122" s="20"/>
    </row>
    <row r="123" spans="1:7" s="9" customFormat="1" ht="40.5">
      <c r="A123" s="8"/>
      <c r="B123" s="16" t="s">
        <v>101</v>
      </c>
      <c r="C123" s="24" t="s">
        <v>97</v>
      </c>
      <c r="D123" s="16" t="s">
        <v>98</v>
      </c>
      <c r="E123" s="18">
        <v>33</v>
      </c>
      <c r="F123" s="18"/>
      <c r="G123" s="18">
        <f>ROUND((F123*E123),2)</f>
        <v>0</v>
      </c>
    </row>
    <row r="124" spans="1:7" s="9" customFormat="1" ht="54">
      <c r="A124" s="8"/>
      <c r="B124" s="16" t="s">
        <v>102</v>
      </c>
      <c r="C124" s="24" t="s">
        <v>126</v>
      </c>
      <c r="D124" s="16" t="s">
        <v>10</v>
      </c>
      <c r="E124" s="18">
        <v>4</v>
      </c>
      <c r="F124" s="18"/>
      <c r="G124" s="18">
        <f aca="true" t="shared" si="4" ref="G124:G133">ROUND((F124*E124),2)</f>
        <v>0</v>
      </c>
    </row>
    <row r="125" spans="1:7" s="9" customFormat="1" ht="40.5">
      <c r="A125" s="8"/>
      <c r="B125" s="16" t="s">
        <v>103</v>
      </c>
      <c r="C125" s="24" t="s">
        <v>125</v>
      </c>
      <c r="D125" s="16" t="s">
        <v>98</v>
      </c>
      <c r="E125" s="18">
        <v>21</v>
      </c>
      <c r="F125" s="18"/>
      <c r="G125" s="18">
        <f t="shared" si="4"/>
        <v>0</v>
      </c>
    </row>
    <row r="126" spans="1:7" s="9" customFormat="1" ht="40.5">
      <c r="A126" s="8"/>
      <c r="B126" s="16" t="s">
        <v>252</v>
      </c>
      <c r="C126" s="24" t="s">
        <v>116</v>
      </c>
      <c r="D126" s="16" t="s">
        <v>10</v>
      </c>
      <c r="E126" s="18">
        <v>8</v>
      </c>
      <c r="F126" s="18"/>
      <c r="G126" s="18">
        <f t="shared" si="4"/>
        <v>0</v>
      </c>
    </row>
    <row r="127" spans="1:7" s="9" customFormat="1" ht="27">
      <c r="A127" s="8"/>
      <c r="B127" s="16" t="s">
        <v>253</v>
      </c>
      <c r="C127" s="24" t="s">
        <v>131</v>
      </c>
      <c r="D127" s="16" t="s">
        <v>5</v>
      </c>
      <c r="E127" s="18">
        <v>4</v>
      </c>
      <c r="F127" s="18"/>
      <c r="G127" s="18">
        <f t="shared" si="4"/>
        <v>0</v>
      </c>
    </row>
    <row r="128" spans="1:7" s="9" customFormat="1" ht="40.5">
      <c r="A128" s="8"/>
      <c r="B128" s="16" t="s">
        <v>254</v>
      </c>
      <c r="C128" s="24" t="s">
        <v>104</v>
      </c>
      <c r="D128" s="16" t="s">
        <v>7</v>
      </c>
      <c r="E128" s="18">
        <v>38.2</v>
      </c>
      <c r="F128" s="18"/>
      <c r="G128" s="18">
        <f t="shared" si="4"/>
        <v>0</v>
      </c>
    </row>
    <row r="129" spans="1:7" s="9" customFormat="1" ht="40.5">
      <c r="A129" s="8"/>
      <c r="B129" s="16" t="s">
        <v>255</v>
      </c>
      <c r="C129" s="24" t="s">
        <v>132</v>
      </c>
      <c r="D129" s="16" t="s">
        <v>7</v>
      </c>
      <c r="E129" s="18">
        <v>37.2</v>
      </c>
      <c r="F129" s="18"/>
      <c r="G129" s="18">
        <f t="shared" si="4"/>
        <v>0</v>
      </c>
    </row>
    <row r="130" spans="1:7" s="9" customFormat="1" ht="40.5">
      <c r="A130" s="8"/>
      <c r="B130" s="16" t="s">
        <v>256</v>
      </c>
      <c r="C130" s="24" t="s">
        <v>136</v>
      </c>
      <c r="D130" s="16" t="s">
        <v>7</v>
      </c>
      <c r="E130" s="18">
        <v>28</v>
      </c>
      <c r="F130" s="18"/>
      <c r="G130" s="18">
        <f t="shared" si="4"/>
        <v>0</v>
      </c>
    </row>
    <row r="131" spans="1:7" s="9" customFormat="1" ht="40.5">
      <c r="A131" s="8"/>
      <c r="B131" s="16" t="s">
        <v>257</v>
      </c>
      <c r="C131" s="24" t="s">
        <v>133</v>
      </c>
      <c r="D131" s="16" t="s">
        <v>7</v>
      </c>
      <c r="E131" s="18">
        <v>25.1</v>
      </c>
      <c r="F131" s="18"/>
      <c r="G131" s="18">
        <f t="shared" si="4"/>
        <v>0</v>
      </c>
    </row>
    <row r="132" spans="1:7" s="9" customFormat="1" ht="27">
      <c r="A132" s="8"/>
      <c r="B132" s="16" t="s">
        <v>258</v>
      </c>
      <c r="C132" s="24" t="s">
        <v>134</v>
      </c>
      <c r="D132" s="16" t="s">
        <v>5</v>
      </c>
      <c r="E132" s="18">
        <v>2</v>
      </c>
      <c r="F132" s="18"/>
      <c r="G132" s="18">
        <f t="shared" si="4"/>
        <v>0</v>
      </c>
    </row>
    <row r="133" spans="1:7" s="9" customFormat="1" ht="27">
      <c r="A133" s="8"/>
      <c r="B133" s="16" t="s">
        <v>259</v>
      </c>
      <c r="C133" s="24" t="s">
        <v>135</v>
      </c>
      <c r="D133" s="16" t="s">
        <v>5</v>
      </c>
      <c r="E133" s="18">
        <v>2</v>
      </c>
      <c r="F133" s="18"/>
      <c r="G133" s="18">
        <f t="shared" si="4"/>
        <v>0</v>
      </c>
    </row>
    <row r="134" spans="1:7" s="9" customFormat="1" ht="13.5">
      <c r="A134" s="8"/>
      <c r="B134" s="16"/>
      <c r="C134" s="28"/>
      <c r="D134" s="17"/>
      <c r="E134" s="20"/>
      <c r="F134" s="20"/>
      <c r="G134" s="20"/>
    </row>
    <row r="135" spans="1:7" s="9" customFormat="1" ht="12.75">
      <c r="A135" s="8"/>
      <c r="B135" s="45"/>
      <c r="C135" s="33"/>
      <c r="D135" s="34"/>
      <c r="E135" s="35"/>
      <c r="F135" s="35"/>
      <c r="G135" s="36">
        <f>SUM(G123:G134)</f>
        <v>0</v>
      </c>
    </row>
    <row r="136" spans="1:7" s="9" customFormat="1" ht="12.75">
      <c r="A136" s="8"/>
      <c r="B136" s="46"/>
      <c r="C136" s="37" t="s">
        <v>105</v>
      </c>
      <c r="D136" s="38"/>
      <c r="E136" s="39"/>
      <c r="F136" s="39"/>
      <c r="G136" s="40">
        <f>+G29+G66+G99+G121+G135</f>
        <v>0</v>
      </c>
    </row>
    <row r="137" spans="1:7" s="9" customFormat="1" ht="12.75">
      <c r="A137" s="8"/>
      <c r="B137" s="46"/>
      <c r="C137" s="37" t="s">
        <v>117</v>
      </c>
      <c r="D137" s="38"/>
      <c r="E137" s="39"/>
      <c r="F137" s="39"/>
      <c r="G137" s="40">
        <f>ROUND((G136*16%),2)</f>
        <v>0</v>
      </c>
    </row>
    <row r="138" spans="1:7" s="9" customFormat="1" ht="12.75">
      <c r="A138" s="8"/>
      <c r="B138" s="46"/>
      <c r="C138" s="37" t="s">
        <v>4</v>
      </c>
      <c r="D138" s="38"/>
      <c r="E138" s="39"/>
      <c r="F138" s="39"/>
      <c r="G138" s="40">
        <f>G136+G137</f>
        <v>0</v>
      </c>
    </row>
    <row r="139" spans="1:7" s="9" customFormat="1" ht="13.5" thickBot="1">
      <c r="A139" s="8"/>
      <c r="B139" s="47"/>
      <c r="C139" s="41"/>
      <c r="D139" s="42"/>
      <c r="E139" s="43"/>
      <c r="F139" s="43"/>
      <c r="G139" s="44"/>
    </row>
    <row r="140" spans="1:8" s="9" customFormat="1" ht="11.25" customHeight="1" thickTop="1">
      <c r="A140" s="10"/>
      <c r="B140" s="11"/>
      <c r="C140" s="15"/>
      <c r="G140" s="12"/>
      <c r="H140" s="10"/>
    </row>
    <row r="141" spans="1:10" s="68" customFormat="1" ht="12.75">
      <c r="A141" s="62"/>
      <c r="B141" s="61"/>
      <c r="C141" s="13"/>
      <c r="D141" s="13"/>
      <c r="E141" s="14"/>
      <c r="F141" s="10"/>
      <c r="G141" s="14"/>
      <c r="H141" s="62"/>
      <c r="I141" s="67"/>
      <c r="J141" s="67"/>
    </row>
    <row r="142" spans="1:10" s="68" customFormat="1" ht="12.75">
      <c r="A142" s="62"/>
      <c r="B142" s="61"/>
      <c r="C142" s="13"/>
      <c r="D142" s="13"/>
      <c r="E142" s="14"/>
      <c r="F142" s="10"/>
      <c r="G142" s="14"/>
      <c r="H142" s="62"/>
      <c r="I142" s="67"/>
      <c r="J142" s="67"/>
    </row>
    <row r="143" spans="1:10" s="68" customFormat="1" ht="12.75">
      <c r="A143" s="62"/>
      <c r="B143" s="61"/>
      <c r="C143" s="13"/>
      <c r="D143" s="13"/>
      <c r="E143" s="14"/>
      <c r="F143" s="10"/>
      <c r="G143" s="14"/>
      <c r="H143" s="62"/>
      <c r="I143" s="67"/>
      <c r="J143" s="67"/>
    </row>
    <row r="144" spans="1:10" s="68" customFormat="1" ht="12.75">
      <c r="A144" s="67"/>
      <c r="B144" s="11"/>
      <c r="C144" s="69"/>
      <c r="D144" s="69"/>
      <c r="F144" s="9"/>
      <c r="H144" s="67"/>
      <c r="I144" s="67"/>
      <c r="J144" s="67"/>
    </row>
    <row r="145" spans="1:10" s="68" customFormat="1" ht="12.75">
      <c r="A145" s="67"/>
      <c r="B145" s="11"/>
      <c r="C145" s="69"/>
      <c r="D145" s="69"/>
      <c r="F145" s="9"/>
      <c r="H145" s="67"/>
      <c r="I145" s="67"/>
      <c r="J145" s="67"/>
    </row>
    <row r="146" spans="1:10" s="68" customFormat="1" ht="12.75">
      <c r="A146" s="67"/>
      <c r="B146" s="11"/>
      <c r="C146" s="69"/>
      <c r="D146" s="69"/>
      <c r="F146" s="9"/>
      <c r="H146" s="67"/>
      <c r="I146" s="67"/>
      <c r="J146" s="67"/>
    </row>
    <row r="147" spans="1:10" s="68" customFormat="1" ht="12.75">
      <c r="A147" s="67"/>
      <c r="B147" s="11"/>
      <c r="C147" s="69"/>
      <c r="D147" s="69"/>
      <c r="F147" s="9"/>
      <c r="H147" s="67"/>
      <c r="I147" s="67"/>
      <c r="J147" s="67"/>
    </row>
    <row r="148" spans="1:10" s="68" customFormat="1" ht="12.75">
      <c r="A148" s="67"/>
      <c r="B148" s="11"/>
      <c r="C148" s="69"/>
      <c r="D148" s="69"/>
      <c r="F148" s="9"/>
      <c r="H148" s="67"/>
      <c r="I148" s="67"/>
      <c r="J148" s="67"/>
    </row>
  </sheetData>
  <sheetProtection/>
  <mergeCells count="1">
    <mergeCell ref="B2:G2"/>
  </mergeCells>
  <printOptions/>
  <pageMargins left="0.4330708661417323" right="0.4724409448818898" top="0.3937007874015748" bottom="0.7874015748031497" header="0.4330708661417323" footer="0.3937007874015748"/>
  <pageSetup horizontalDpi="300" verticalDpi="300" orientation="landscape" scale="80" r:id="rId1"/>
  <headerFooter alignWithMargins="0">
    <oddHeader>&amp;R
</oddHeader>
    <oddFooter>&amp;L&amp;8L.C.E. ERICK ALEXIS OCHOA VALENCIA
VICE-RECTOR DE ADMINISTRACION&amp;C
&amp;R&amp;8ARQ. RAQUEL LOPEZ SALVADOR.
JEFA DEL DPTO. DE CONSTRUCCION Y MTTO.</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Arq. Jorge Menes</dc:creator>
  <cp:keywords/>
  <dc:description/>
  <cp:lastModifiedBy>Ruth</cp:lastModifiedBy>
  <cp:lastPrinted>2017-07-06T16:13:27Z</cp:lastPrinted>
  <dcterms:created xsi:type="dcterms:W3CDTF">2006-08-08T15:12:16Z</dcterms:created>
  <dcterms:modified xsi:type="dcterms:W3CDTF">2017-07-14T23:47:20Z</dcterms:modified>
  <cp:category/>
  <cp:version/>
  <cp:contentType/>
  <cp:contentStatus/>
</cp:coreProperties>
</file>